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37" i="1" l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36" i="1"/>
  <c r="F8" i="1"/>
  <c r="F9" i="1"/>
  <c r="F10" i="1"/>
  <c r="F11" i="1"/>
  <c r="F12" i="1"/>
  <c r="F14" i="1"/>
  <c r="F15" i="1"/>
  <c r="F17" i="1"/>
  <c r="F18" i="1"/>
  <c r="F19" i="1"/>
  <c r="F23" i="1"/>
  <c r="F24" i="1"/>
  <c r="F28" i="1"/>
  <c r="F29" i="1"/>
  <c r="F32" i="1"/>
  <c r="F33" i="1"/>
  <c r="F34" i="1"/>
  <c r="F35" i="1"/>
  <c r="F37" i="1"/>
  <c r="F38" i="1"/>
  <c r="F39" i="1"/>
  <c r="F40" i="1"/>
  <c r="F41" i="1"/>
  <c r="F44" i="1"/>
  <c r="F45" i="1"/>
  <c r="F46" i="1"/>
  <c r="F48" i="1"/>
  <c r="F49" i="1"/>
  <c r="F50" i="1"/>
  <c r="F53" i="1"/>
  <c r="F54" i="1"/>
  <c r="F55" i="1"/>
  <c r="F62" i="1"/>
  <c r="F63" i="1"/>
  <c r="F64" i="1"/>
  <c r="F65" i="1"/>
  <c r="F68" i="1"/>
  <c r="F69" i="1"/>
  <c r="F70" i="1"/>
  <c r="F71" i="1"/>
  <c r="F73" i="1"/>
  <c r="F75" i="1"/>
  <c r="F76" i="1"/>
  <c r="F78" i="1"/>
  <c r="F79" i="1"/>
  <c r="F80" i="1"/>
  <c r="F84" i="1"/>
  <c r="F85" i="1"/>
  <c r="F86" i="1"/>
  <c r="F87" i="1"/>
  <c r="F88" i="1"/>
  <c r="F89" i="1"/>
  <c r="F90" i="1"/>
  <c r="F91" i="1"/>
  <c r="F92" i="1"/>
  <c r="F93" i="1"/>
  <c r="F94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4" i="1"/>
  <c r="F117" i="1"/>
  <c r="F118" i="1"/>
  <c r="F119" i="1"/>
  <c r="F120" i="1"/>
  <c r="F121" i="1"/>
  <c r="F122" i="1"/>
  <c r="F123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31" i="1"/>
  <c r="F7" i="1"/>
  <c r="E19" i="1"/>
  <c r="E18" i="1"/>
  <c r="E17" i="1"/>
  <c r="E15" i="1"/>
  <c r="E14" i="1"/>
  <c r="E10" i="1"/>
  <c r="E9" i="1"/>
  <c r="E8" i="1"/>
  <c r="E7" i="1"/>
  <c r="F312" i="1" l="1"/>
  <c r="F311" i="1"/>
  <c r="F310" i="1"/>
  <c r="F309" i="1"/>
  <c r="F308" i="1"/>
  <c r="F307" i="1"/>
  <c r="F306" i="1"/>
  <c r="F305" i="1"/>
  <c r="F298" i="1"/>
  <c r="F297" i="1"/>
  <c r="F296" i="1"/>
  <c r="F295" i="1"/>
</calcChain>
</file>

<file path=xl/sharedStrings.xml><?xml version="1.0" encoding="utf-8"?>
<sst xmlns="http://schemas.openxmlformats.org/spreadsheetml/2006/main" count="608" uniqueCount="578">
  <si>
    <t>КВД</t>
  </si>
  <si>
    <t>Наименование КВД</t>
  </si>
  <si>
    <t>Бюджетные назначения 2021 год</t>
  </si>
  <si>
    <t>Зачислено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</si>
  <si>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</si>
  <si>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</si>
  <si>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</si>
  <si>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</si>
  <si>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</si>
  <si>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</si>
  <si>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</si>
  <si>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</si>
  <si>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</si>
  <si>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Налог на прибыль организаций консолидированных групп налогоплательщиков, зачисляемый в бюджеты субъектов Российской Федерации (пени по соответствующему платежу)</t>
  </si>
  <si>
    <t>Налог на доходы физических лиц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</si>
  <si>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</si>
  <si>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</si>
  <si>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</si>
  <si>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</si>
  <si>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</si>
  <si>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</si>
  <si>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</si>
  <si>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</si>
  <si>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</si>
  <si>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</si>
  <si>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</si>
  <si>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</si>
  <si>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</si>
  <si>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</si>
  <si>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</si>
  <si>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</si>
  <si>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</si>
  <si>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</si>
  <si>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</si>
  <si>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</si>
  <si>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</si>
  <si>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</si>
  <si>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</si>
  <si>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</si>
  <si>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</si>
  <si>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</si>
  <si>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</si>
  <si>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</si>
  <si>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</si>
  <si>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</si>
  <si>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</si>
  <si>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</si>
  <si>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</si>
  <si>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</si>
  <si>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</si>
  <si>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</si>
  <si>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</si>
  <si>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</si>
  <si>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</si>
  <si>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</si>
  <si>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</si>
  <si>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</si>
  <si>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</si>
  <si>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и потребления</t>
  </si>
  <si>
    <t>Плата за размещение отходов производства</t>
  </si>
  <si>
    <t>Плата за размещение отходов производства (пени по соответствующему платежу)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</si>
  <si>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</si>
  <si>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</si>
  <si>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</si>
  <si>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</si>
  <si>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</si>
  <si>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</si>
  <si>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</si>
  <si>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</si>
  <si>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</si>
  <si>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</si>
  <si>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</si>
  <si>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</si>
  <si>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</si>
  <si>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</si>
  <si>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</si>
  <si>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</si>
  <si>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ШТРАФЫ, САНКЦИИ, ВОЗМЕЩЕНИЕ УЩЕРБА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</si>
  <si>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</si>
  <si>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</si>
  <si>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Денежные взыскания (штрафы) за нарушение законодательства Российской Федерации о государственном оборонном заказе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</si>
  <si>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</si>
  <si>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</si>
  <si>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Денежные взыскания (штрафы) за нарушение законодательства Российской Федерации об использовании атомной энергии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</si>
  <si>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</si>
  <si>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</si>
  <si>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</si>
  <si>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</si>
  <si>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Прочие дотации</t>
  </si>
  <si>
    <t>Субсидии бюджетам бюджетной системы Российской Федерации (межбюджетные субсидии)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</si>
  <si>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</si>
  <si>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</si>
  <si>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на обустройство и восстановление воинских захоронений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</si>
  <si>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</si>
  <si>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</si>
  <si>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Прочие субсидии</t>
  </si>
  <si>
    <t>Прочие субсидии бюджетам муниципальных районов</t>
  </si>
  <si>
    <t>Выполнение требований федеральных стандартов спортивной подготовки в рамках подпрограммы "Развитие системы подготовки спортивного резерва" государственной программы Красноярского края " Развитие физической культуры и спорта"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</si>
  <si>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</si>
  <si>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</si>
  <si>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</si>
  <si>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</si>
  <si>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</si>
  <si>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</si>
  <si>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</si>
  <si>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</si>
  <si>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</si>
  <si>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</si>
  <si>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</si>
  <si>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</si>
  <si>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</si>
  <si>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</si>
  <si>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</si>
  <si>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</si>
  <si>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</si>
  <si>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</si>
  <si>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</si>
  <si>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</si>
  <si>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Межбюджетные трансферты, передаваемые бюджетам муниципальных районов из бюджетов поселения в части передаваемых полномочий на капитальный ремонт и ремонт автомобильных дорог общего пользования местного значения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</si>
  <si>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</si>
  <si>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</si>
  <si>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</si>
  <si>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муниципальных районов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</si>
  <si>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</si>
  <si>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</si>
  <si>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</si>
  <si>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</si>
  <si>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</si>
  <si>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</si>
  <si>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</si>
  <si>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10000000000000000</t>
  </si>
  <si>
    <t>10100000000000000</t>
  </si>
  <si>
    <t>10101000000000110</t>
  </si>
  <si>
    <t>10101010000000110</t>
  </si>
  <si>
    <t>10101012020000110</t>
  </si>
  <si>
    <t>10101012021000110</t>
  </si>
  <si>
    <t>10101012022100110</t>
  </si>
  <si>
    <t>10101014020000110</t>
  </si>
  <si>
    <t>10101014021000110</t>
  </si>
  <si>
    <t>10101014022100110</t>
  </si>
  <si>
    <t>10102000010000110</t>
  </si>
  <si>
    <t>10102010010000110</t>
  </si>
  <si>
    <t>10102010011000110</t>
  </si>
  <si>
    <t>10102010012100110</t>
  </si>
  <si>
    <t>10102010013000110</t>
  </si>
  <si>
    <t>10102010014000110</t>
  </si>
  <si>
    <t>10102020010000110</t>
  </si>
  <si>
    <t>10102020011000110</t>
  </si>
  <si>
    <t>10102020012100110</t>
  </si>
  <si>
    <t>10102020013000110</t>
  </si>
  <si>
    <t>10102030010000110</t>
  </si>
  <si>
    <t>10102030011000110</t>
  </si>
  <si>
    <t>10102030012100110</t>
  </si>
  <si>
    <t>10102030013000110</t>
  </si>
  <si>
    <t>10102040010000110</t>
  </si>
  <si>
    <t>10102040011000110</t>
  </si>
  <si>
    <t>10102080010000110</t>
  </si>
  <si>
    <t>10102080011000110</t>
  </si>
  <si>
    <t>10500000000000000</t>
  </si>
  <si>
    <t>10501000000000110</t>
  </si>
  <si>
    <t>10501010010000110</t>
  </si>
  <si>
    <t>10501011010000110</t>
  </si>
  <si>
    <t>10501011011000110</t>
  </si>
  <si>
    <t>10501011012100110</t>
  </si>
  <si>
    <t>10501011013000110</t>
  </si>
  <si>
    <t>10501020010000110</t>
  </si>
  <si>
    <t>10501021010000110</t>
  </si>
  <si>
    <t>10501021011000110</t>
  </si>
  <si>
    <t>10501021012100110</t>
  </si>
  <si>
    <t>10502000020000110</t>
  </si>
  <si>
    <t>10502010020000110</t>
  </si>
  <si>
    <t>10502010021000110</t>
  </si>
  <si>
    <t>10502010022100110</t>
  </si>
  <si>
    <t>10502010023000110</t>
  </si>
  <si>
    <t>10503000010000110</t>
  </si>
  <si>
    <t>10503010010000110</t>
  </si>
  <si>
    <t>10503010011000110</t>
  </si>
  <si>
    <t>10503010012100110</t>
  </si>
  <si>
    <t>10503010013000110</t>
  </si>
  <si>
    <t>10504000020000110</t>
  </si>
  <si>
    <t>10504020020000110</t>
  </si>
  <si>
    <t>10504020021000110</t>
  </si>
  <si>
    <t>10504020022100110</t>
  </si>
  <si>
    <t>10800000000000000</t>
  </si>
  <si>
    <t>10803000010000110</t>
  </si>
  <si>
    <t>10803010010000110</t>
  </si>
  <si>
    <t>10803010011000110</t>
  </si>
  <si>
    <t>10803010011050110</t>
  </si>
  <si>
    <t>10803010011060110</t>
  </si>
  <si>
    <t>11100000000000000</t>
  </si>
  <si>
    <t>11105000000000120</t>
  </si>
  <si>
    <t>11105010000000120</t>
  </si>
  <si>
    <t>11105013050000120</t>
  </si>
  <si>
    <t>11105013051000120</t>
  </si>
  <si>
    <t>11105013052000120</t>
  </si>
  <si>
    <t>11105020000000120</t>
  </si>
  <si>
    <t>11105025050000120</t>
  </si>
  <si>
    <t>11105025051000120</t>
  </si>
  <si>
    <t>11105070000000120</t>
  </si>
  <si>
    <t>11105075050000120</t>
  </si>
  <si>
    <t>11105300000000120</t>
  </si>
  <si>
    <t>11105320000000120</t>
  </si>
  <si>
    <t>11105325050000120</t>
  </si>
  <si>
    <t>11109000000000120</t>
  </si>
  <si>
    <t>11109040000000120</t>
  </si>
  <si>
    <t>11109045050000120</t>
  </si>
  <si>
    <t>11200000000000000</t>
  </si>
  <si>
    <t>11201000010000120</t>
  </si>
  <si>
    <t>11201010010000120</t>
  </si>
  <si>
    <t>11201010016000120</t>
  </si>
  <si>
    <t>11201030010000120</t>
  </si>
  <si>
    <t>11201030016000120</t>
  </si>
  <si>
    <t>11201040010000120</t>
  </si>
  <si>
    <t>11201041010000120</t>
  </si>
  <si>
    <t>11201041012100120</t>
  </si>
  <si>
    <t>11201041016000120</t>
  </si>
  <si>
    <t>11201042010000120</t>
  </si>
  <si>
    <t>11201042016000120</t>
  </si>
  <si>
    <t>11300000000000000</t>
  </si>
  <si>
    <t>11301000000000130</t>
  </si>
  <si>
    <t>11301990000000130</t>
  </si>
  <si>
    <t>11301995050000130</t>
  </si>
  <si>
    <t>11302000000000130</t>
  </si>
  <si>
    <t>11302990000000130</t>
  </si>
  <si>
    <t>11302995050000130</t>
  </si>
  <si>
    <t>11400000000000000</t>
  </si>
  <si>
    <t>11402000000000000</t>
  </si>
  <si>
    <t>11402050050000410</t>
  </si>
  <si>
    <t>11402053050000410</t>
  </si>
  <si>
    <t>11406000000000430</t>
  </si>
  <si>
    <t>11406010000000430</t>
  </si>
  <si>
    <t>11406013050000430</t>
  </si>
  <si>
    <t>11406013051000430</t>
  </si>
  <si>
    <t>11406020000000430</t>
  </si>
  <si>
    <t>11406025050000430</t>
  </si>
  <si>
    <t>11600000000000000</t>
  </si>
  <si>
    <t>11601000010000140</t>
  </si>
  <si>
    <t>11601053010000140</t>
  </si>
  <si>
    <t>11601063010000140</t>
  </si>
  <si>
    <t>11601073010000140</t>
  </si>
  <si>
    <t>11601083010000140</t>
  </si>
  <si>
    <t>11601153010000140</t>
  </si>
  <si>
    <t>11601154010000140</t>
  </si>
  <si>
    <t>11601173010000140</t>
  </si>
  <si>
    <t>11601193010000140</t>
  </si>
  <si>
    <t>11601203010000140</t>
  </si>
  <si>
    <t>11607000050000140</t>
  </si>
  <si>
    <t>11607010050000140</t>
  </si>
  <si>
    <t>11610000010000140</t>
  </si>
  <si>
    <t>11610123010051140</t>
  </si>
  <si>
    <t>11610000050000140</t>
  </si>
  <si>
    <t>11610032050000140</t>
  </si>
  <si>
    <t>11611000010000140</t>
  </si>
  <si>
    <t>11611050010000140</t>
  </si>
  <si>
    <t>20000000000000000</t>
  </si>
  <si>
    <t>20200000000000000</t>
  </si>
  <si>
    <t>20210000000000150</t>
  </si>
  <si>
    <t>20215002000000150</t>
  </si>
  <si>
    <t>20215002050000150</t>
  </si>
  <si>
    <t>20219999000000150</t>
  </si>
  <si>
    <t>20219999050000150</t>
  </si>
  <si>
    <t>20219999052724150</t>
  </si>
  <si>
    <t>20220000000000150</t>
  </si>
  <si>
    <t>20225169000000150</t>
  </si>
  <si>
    <t>20225169050000150</t>
  </si>
  <si>
    <t>20225299000000150</t>
  </si>
  <si>
    <t>20225299050000150</t>
  </si>
  <si>
    <t>20225304000000150</t>
  </si>
  <si>
    <t>20225304050000150</t>
  </si>
  <si>
    <t>20225467000000150</t>
  </si>
  <si>
    <t>20225467050000150</t>
  </si>
  <si>
    <t>20225497000000150</t>
  </si>
  <si>
    <t>20225497050000150</t>
  </si>
  <si>
    <t>20229999000000150</t>
  </si>
  <si>
    <t>20229999050000150</t>
  </si>
  <si>
    <t>20229999051060150</t>
  </si>
  <si>
    <t>20229999051598150</t>
  </si>
  <si>
    <t>20229999052138150</t>
  </si>
  <si>
    <t>20229999052650150</t>
  </si>
  <si>
    <t>20229999057412150</t>
  </si>
  <si>
    <t>20229999057413150</t>
  </si>
  <si>
    <t>20229999057418150</t>
  </si>
  <si>
    <t>20229999057456150</t>
  </si>
  <si>
    <t>20229999057463150</t>
  </si>
  <si>
    <t>20229999057482150</t>
  </si>
  <si>
    <t>20229999057488150</t>
  </si>
  <si>
    <t>20229999057508150</t>
  </si>
  <si>
    <t>20229999057509150</t>
  </si>
  <si>
    <t>20229999057555150</t>
  </si>
  <si>
    <t>20229999057563150</t>
  </si>
  <si>
    <t>20229999057571150</t>
  </si>
  <si>
    <t>20229999057575150</t>
  </si>
  <si>
    <t>20229999057641150</t>
  </si>
  <si>
    <t>20229999057645150</t>
  </si>
  <si>
    <t>20229999057742150</t>
  </si>
  <si>
    <t>20229999057749150</t>
  </si>
  <si>
    <t>20229999057840150</t>
  </si>
  <si>
    <t>20230000000000150</t>
  </si>
  <si>
    <t>20230024000000150</t>
  </si>
  <si>
    <t>20230024050000150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</si>
  <si>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</si>
  <si>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</si>
  <si>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</si>
  <si>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</si>
  <si>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</si>
  <si>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</si>
  <si>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</si>
  <si>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</si>
  <si>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</si>
  <si>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</si>
  <si>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</si>
  <si>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</si>
  <si>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</si>
  <si>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20230024057588150</t>
  </si>
  <si>
    <t>20230024057601150</t>
  </si>
  <si>
    <t>20230024057604150</t>
  </si>
  <si>
    <t>20230024057649150</t>
  </si>
  <si>
    <t>20230029000000150</t>
  </si>
  <si>
    <t>20230029050000150</t>
  </si>
  <si>
    <t>20235118000000150</t>
  </si>
  <si>
    <t>20235118050000150</t>
  </si>
  <si>
    <t>20235120000000150</t>
  </si>
  <si>
    <t>20235120050000150</t>
  </si>
  <si>
    <t>20240000000000150</t>
  </si>
  <si>
    <t>20240014000000150</t>
  </si>
  <si>
    <t>20240014050000150</t>
  </si>
  <si>
    <t>20240014050001150</t>
  </si>
  <si>
    <t>20240014050002150</t>
  </si>
  <si>
    <t>20240014050003150</t>
  </si>
  <si>
    <t>20240014050004150</t>
  </si>
  <si>
    <t>20240014050006150</t>
  </si>
  <si>
    <t>20240014050007150</t>
  </si>
  <si>
    <t>20240014050009150</t>
  </si>
  <si>
    <t>20245303050000150</t>
  </si>
  <si>
    <t>20245519050000150</t>
  </si>
  <si>
    <t>20249999000000150</t>
  </si>
  <si>
    <t>20249999050000150</t>
  </si>
  <si>
    <t>20249999057745150</t>
  </si>
  <si>
    <t>20400000000000000</t>
  </si>
  <si>
    <t>20405000050000150</t>
  </si>
  <si>
    <t>20405020050000150</t>
  </si>
  <si>
    <t>21800000000000000</t>
  </si>
  <si>
    <t>21800000000000150</t>
  </si>
  <si>
    <t>21800000050000150</t>
  </si>
  <si>
    <t>21860010050000150</t>
  </si>
  <si>
    <t>21900000000000000</t>
  </si>
  <si>
    <t>21900000050000150</t>
  </si>
  <si>
    <t>21960010050000150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</si>
  <si>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</si>
  <si>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</si>
  <si>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</si>
  <si>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</si>
  <si>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</si>
  <si>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</si>
  <si>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Федерации)(государственная пошлина, уплачиваемая на основании судебных актов по результатам рассмотрения дел по существ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</si>
  <si>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</si>
  <si>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</si>
  <si>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</si>
  <si>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</si>
  <si>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</si>
  <si>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</si>
  <si>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</si>
  <si>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</si>
  <si>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</si>
  <si>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</si>
  <si>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 недоимка и задолженность по соот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</si>
  <si>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</si>
  <si>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</si>
  <si>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</si>
  <si>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</si>
  <si>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</si>
  <si>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</si>
  <si>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</si>
  <si>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</si>
  <si>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</si>
  <si>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</si>
  <si>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</si>
  <si>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</si>
  <si>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</si>
  <si>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</t>
  </si>
  <si>
    <t xml:space="preserve">Субсидии бюджетам муниципальных образований на обустройство и восстановление воинских захоронений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</t>
  </si>
  <si>
    <t>Субсидии бюджетам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</si>
  <si>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</si>
  <si>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реализации государственной программы и прочие мероприятия" государственной программы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</si>
  <si>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 государственной программы Красноярского кра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</si>
  <si>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"Региональные проекты в области дорожного хозяйства,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</si>
  <si>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</si>
  <si>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"Поддержка искусства и народного творчества" государственной программы Красноярского края "Развитие культу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</si>
  <si>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</si>
  <si>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</si>
  <si>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</si>
  <si>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«Обращение с отходами» государственной программы Красноярск</t>
  </si>
  <si>
    <t>Предоставление субсидий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конкурсов, в том числ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</si>
  <si>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</si>
  <si>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</si>
  <si>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</si>
  <si>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</si>
  <si>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</si>
  <si>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</t>
  </si>
  <si>
    <t>Субсидии бюджетам муниципальных образований края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</t>
  </si>
  <si>
    <t>Субсидии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</t>
  </si>
  <si>
    <t>Субсидии бюджетам муниципальных образований на создание условий для обеспечения услугами связи в малочисленных и труднодоступных населенных пунктах края в рамках подпрограммы "Инфраструктура информационного общества и электронного правительства" государст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</si>
  <si>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«Поддержка муниципальных проектов по благоустройству территорий и повышению активности населения в решении вопросов мес</t>
  </si>
  <si>
    <t>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"Поддержка муниципальных проектов по благоустройству территорий и повышению активности населения в реше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</si>
  <si>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</si>
  <si>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</si>
  <si>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</si>
  <si>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</si>
  <si>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</si>
  <si>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</si>
  <si>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</si>
  <si>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</si>
  <si>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</si>
  <si>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</si>
  <si>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</si>
  <si>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</si>
  <si>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</si>
  <si>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</si>
  <si>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</si>
  <si>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 государственной програ</t>
  </si>
  <si>
    <t>Государственная поддержка отрасли культуры (поддержка лучших сельских учреждений культуры)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</si>
  <si>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</si>
  <si>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</si>
  <si>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</t>
  </si>
  <si>
    <t>Наименование КФСР</t>
  </si>
  <si>
    <t>Ассигнования 2021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</si>
  <si>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</si>
  <si>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</si>
  <si>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</si>
  <si>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</si>
  <si>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</si>
  <si>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</si>
  <si>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</si>
  <si>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</si>
  <si>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</si>
  <si>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</si>
  <si>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</si>
  <si>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</si>
  <si>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</si>
  <si>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</si>
  <si>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</si>
  <si>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</si>
  <si>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</si>
  <si>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</si>
  <si>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</si>
  <si>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</si>
  <si>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</si>
  <si>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</si>
  <si>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</si>
  <si>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</si>
  <si>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</si>
  <si>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</si>
  <si>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</si>
  <si>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</si>
  <si>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</si>
  <si>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</si>
  <si>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</si>
  <si>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</si>
  <si>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</si>
  <si>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</si>
  <si>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</si>
  <si>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</si>
  <si>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</si>
  <si>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</si>
  <si>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</si>
  <si>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</si>
  <si>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</si>
  <si>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</si>
  <si>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</si>
  <si>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</si>
  <si>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</si>
  <si>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</si>
  <si>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</si>
  <si>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</si>
  <si>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</si>
  <si>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</si>
  <si>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</si>
  <si>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</si>
  <si>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</si>
  <si>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ИСПОЛНЕНИЕ РАЙОННОГО БЮДЖЕТА ЗА ИЮЛЬ  2021 ГОДА</t>
  </si>
  <si>
    <t>ДОХОДЫ</t>
  </si>
  <si>
    <t>процент исполнения</t>
  </si>
  <si>
    <t>Раздел/Подраздел</t>
  </si>
  <si>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</si>
  <si>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</si>
  <si>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</si>
  <si>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</si>
  <si>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</si>
  <si>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</si>
  <si>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</si>
  <si>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</si>
  <si>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</si>
  <si>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0309</t>
  </si>
  <si>
    <t>0310</t>
  </si>
  <si>
    <t>0314</t>
  </si>
  <si>
    <t>0405</t>
  </si>
  <si>
    <t>0408</t>
  </si>
  <si>
    <t>0409</t>
  </si>
  <si>
    <t>0410</t>
  </si>
  <si>
    <t>0412</t>
  </si>
  <si>
    <t>0502</t>
  </si>
  <si>
    <t>0503</t>
  </si>
  <si>
    <t>0505</t>
  </si>
  <si>
    <t>0603</t>
  </si>
  <si>
    <t>0605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</si>
  <si>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</si>
  <si>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</si>
  <si>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</si>
  <si>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</si>
  <si>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</si>
  <si>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</si>
  <si>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</si>
  <si>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</si>
  <si>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</si>
  <si>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</si>
  <si>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1004</t>
  </si>
  <si>
    <t>1006</t>
  </si>
  <si>
    <t>1102</t>
  </si>
  <si>
    <t>1301</t>
  </si>
  <si>
    <t>1401</t>
  </si>
  <si>
    <t>1402</t>
  </si>
  <si>
    <t>1403</t>
  </si>
  <si>
    <t>ИТОГО</t>
  </si>
  <si>
    <t>РАСХОДЫ</t>
  </si>
  <si>
    <t>ИСТОЧНИКИ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</si>
  <si>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</si>
  <si>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</si>
  <si>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</si>
  <si>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</si>
  <si>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</si>
  <si>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</si>
  <si>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</si>
  <si>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</si>
  <si>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</si>
  <si>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</si>
  <si>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</si>
  <si>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</si>
  <si>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</si>
  <si>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</si>
  <si>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</si>
  <si>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</si>
  <si>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</si>
  <si>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</si>
  <si>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</si>
  <si>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</si>
  <si>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</si>
  <si>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</si>
  <si>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</si>
  <si>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</si>
  <si>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</si>
  <si>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</si>
  <si>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</si>
  <si>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</si>
  <si>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</si>
  <si>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</si>
  <si>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</si>
  <si>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</si>
  <si>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</si>
  <si>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</si>
  <si>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</si>
  <si>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</si>
  <si>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</si>
  <si>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</si>
  <si>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</si>
  <si>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</si>
  <si>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</si>
  <si>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</si>
  <si>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</si>
  <si>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</si>
  <si>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</si>
  <si>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</si>
  <si>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</si>
  <si>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</si>
  <si>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</si>
  <si>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</si>
  <si>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</si>
  <si>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ОБСЛУЖИВАНИЕ ГОСУДАРСТВЕННОГО (МУНИЦИПАЛЬНОГО) ДОЛГА</t>
  </si>
  <si>
    <t>МЕЖБЮДЖЕТНЫЕ ТРАНСФЕРТЫ ОБЩЕГО ХАРАКТЕРА БЮДЖЕТА БЮДЖЕТНОЙ СИСТЕМЫ Россиской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</si>
</sst>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8.5"/>
      <name val="MS Sans Serif"/>
    </font>
    <font>
      <b/>
      <sz val="8"/>
      <name val="Arial Cyr"/>
    </font>
    <font>
      <sz val="8"/>
      <name val="Arial Cyr"/>
    </font>
    <font>
      <b/>
      <sz val="11"/>
      <color theme="1"/>
      <name val="Calibri"/>
      <family val="2"/>
      <charset val="204"/>
      <scheme val="minor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b/>
      <sz val="11"/>
      <color theme="1"/>
      <name val="Calibri"/>
      <family val="2"/>
      <scheme val="minor"/>
    </font>
    <font>
      <b/>
      <sz val="8"/>
      <name val="MS Sans Serif"/>
      <family val="2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49" fontId="2" fillId="0" borderId="1" xfId="1" applyNumberFormat="1" applyFont="1" applyBorder="1" applyAlignment="1" applyProtection="1">
      <alignment horizontal="center" vertical="center" wrapText="1"/>
    </xf>
    <xf numFmtId="0" fontId="0" fillId="0" borderId="0" xfId="0" applyAlignment="1">
      <alignment vertical="top"/>
    </xf>
    <xf numFmtId="0" fontId="5" fillId="0" borderId="0" xfId="0" applyFont="1" applyAlignment="1">
      <alignment horizontal="center"/>
    </xf>
    <xf numFmtId="49" fontId="6" fillId="0" borderId="1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top" wrapText="1"/>
    </xf>
    <xf numFmtId="49" fontId="6" fillId="0" borderId="1" xfId="1" applyNumberFormat="1" applyFont="1" applyFill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top" wrapText="1"/>
    </xf>
    <xf numFmtId="4" fontId="7" fillId="0" borderId="1" xfId="1" applyNumberFormat="1" applyFont="1" applyBorder="1" applyAlignment="1" applyProtection="1">
      <alignment horizontal="right" vertical="center" wrapText="1"/>
    </xf>
    <xf numFmtId="164" fontId="7" fillId="0" borderId="1" xfId="1" applyNumberFormat="1" applyFont="1" applyBorder="1" applyAlignment="1" applyProtection="1">
      <alignment horizontal="left" vertical="top" wrapText="1"/>
    </xf>
    <xf numFmtId="49" fontId="9" fillId="0" borderId="1" xfId="1" applyNumberFormat="1" applyFont="1" applyBorder="1" applyAlignment="1" applyProtection="1">
      <alignment horizontal="center"/>
    </xf>
    <xf numFmtId="49" fontId="7" fillId="0" borderId="1" xfId="1" applyNumberFormat="1" applyFont="1" applyBorder="1" applyAlignment="1" applyProtection="1">
      <alignment horizontal="left" vertical="top"/>
    </xf>
    <xf numFmtId="4" fontId="7" fillId="0" borderId="1" xfId="1" applyNumberFormat="1" applyFont="1" applyBorder="1" applyAlignment="1" applyProtection="1">
      <alignment horizontal="right"/>
    </xf>
    <xf numFmtId="49" fontId="3" fillId="0" borderId="1" xfId="1" applyNumberFormat="1" applyFont="1" applyBorder="1" applyAlignment="1" applyProtection="1">
      <alignment horizontal="left" vertical="center" wrapText="1"/>
    </xf>
    <xf numFmtId="4" fontId="3" fillId="0" borderId="1" xfId="1" applyNumberFormat="1" applyFont="1" applyBorder="1" applyAlignment="1" applyProtection="1">
      <alignment horizontal="right" vertical="center" wrapText="1"/>
    </xf>
    <xf numFmtId="0" fontId="0" fillId="0" borderId="1" xfId="0" applyBorder="1"/>
    <xf numFmtId="49" fontId="4" fillId="0" borderId="1" xfId="1" applyNumberFormat="1" applyFont="1" applyBorder="1" applyAlignment="1" applyProtection="1">
      <alignment horizontal="left" vertical="center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49" fontId="3" fillId="0" borderId="1" xfId="1" applyNumberFormat="1" applyFont="1" applyBorder="1" applyAlignment="1" applyProtection="1">
      <alignment horizontal="left"/>
    </xf>
    <xf numFmtId="4" fontId="3" fillId="0" borderId="1" xfId="1" applyNumberFormat="1" applyFont="1" applyBorder="1" applyAlignment="1" applyProtection="1">
      <alignment horizontal="right"/>
    </xf>
    <xf numFmtId="0" fontId="5" fillId="0" borderId="0" xfId="0" applyFont="1" applyAlignment="1">
      <alignment horizontal="center" vertical="top"/>
    </xf>
    <xf numFmtId="4" fontId="0" fillId="0" borderId="1" xfId="0" applyNumberFormat="1" applyBorder="1"/>
    <xf numFmtId="165" fontId="0" fillId="0" borderId="1" xfId="0" applyNumberFormat="1" applyBorder="1"/>
    <xf numFmtId="0" fontId="0" fillId="0" borderId="1" xfId="0" applyBorder="1" applyAlignment="1">
      <alignment wrapText="1"/>
    </xf>
    <xf numFmtId="49" fontId="10" fillId="0" borderId="1" xfId="1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/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2"/>
  <sheetViews>
    <sheetView tabSelected="1" topLeftCell="A275" workbookViewId="0">
      <selection activeCell="I233" sqref="I233"/>
    </sheetView>
  </sheetViews>
  <sheetFormatPr defaultRowHeight="15" x14ac:dyDescent="0.25"/>
  <cols>
    <col min="2" max="2" width="18.28515625" customWidth="1"/>
    <col min="3" max="3" width="46.42578125" style="2" customWidth="1"/>
    <col min="4" max="4" width="15.28515625" customWidth="1"/>
    <col min="5" max="5" width="14.7109375" customWidth="1"/>
    <col min="6" max="6" width="9.5703125" bestFit="1" customWidth="1"/>
  </cols>
  <sheetData>
    <row r="2" spans="2:6" x14ac:dyDescent="0.25">
      <c r="B2" s="3" t="s">
        <v>479</v>
      </c>
      <c r="C2" s="3"/>
      <c r="D2" s="3"/>
      <c r="E2" s="3"/>
    </row>
    <row r="4" spans="2:6" x14ac:dyDescent="0.25">
      <c r="B4" s="3" t="s">
        <v>480</v>
      </c>
      <c r="C4" s="3"/>
      <c r="D4" s="3"/>
      <c r="E4" s="3"/>
    </row>
    <row r="6" spans="2:6" ht="31.5" x14ac:dyDescent="0.25">
      <c r="B6" s="4" t="s">
        <v>0</v>
      </c>
      <c r="C6" s="5" t="s">
        <v>1</v>
      </c>
      <c r="D6" s="4" t="s">
        <v>2</v>
      </c>
      <c r="E6" s="4" t="s">
        <v>3</v>
      </c>
      <c r="F6" s="6" t="s">
        <v>481</v>
      </c>
    </row>
    <row r="7" spans="2:6" x14ac:dyDescent="0.25">
      <c r="B7" s="7" t="s">
        <v>130</v>
      </c>
      <c r="C7" s="8" t="s">
        <v>4</v>
      </c>
      <c r="D7" s="9">
        <v>187420000</v>
      </c>
      <c r="E7" s="9">
        <f>149093502.42-947655.82</f>
        <v>148145846.59999999</v>
      </c>
      <c r="F7" s="26">
        <f>E7/D7*100</f>
        <v>79.044843986767688</v>
      </c>
    </row>
    <row r="8" spans="2:6" x14ac:dyDescent="0.25">
      <c r="B8" s="7" t="s">
        <v>131</v>
      </c>
      <c r="C8" s="8" t="s">
        <v>5</v>
      </c>
      <c r="D8" s="9">
        <v>174487500</v>
      </c>
      <c r="E8" s="9">
        <f>140042400.33-947655.82</f>
        <v>139094744.51000002</v>
      </c>
      <c r="F8" s="26">
        <f t="shared" ref="F8:F71" si="0">E8/D8*100</f>
        <v>79.716165633641396</v>
      </c>
    </row>
    <row r="9" spans="2:6" x14ac:dyDescent="0.25">
      <c r="B9" s="7" t="s">
        <v>132</v>
      </c>
      <c r="C9" s="8" t="s">
        <v>6</v>
      </c>
      <c r="D9" s="9">
        <v>21431300</v>
      </c>
      <c r="E9" s="9">
        <f>46530179.86-484405</f>
        <v>46045774.859999999</v>
      </c>
      <c r="F9" s="26">
        <f t="shared" si="0"/>
        <v>214.85292474091634</v>
      </c>
    </row>
    <row r="10" spans="2:6" ht="38.25" x14ac:dyDescent="0.25">
      <c r="B10" s="7" t="s">
        <v>133</v>
      </c>
      <c r="C10" s="8" t="s">
        <v>7</v>
      </c>
      <c r="D10" s="9">
        <v>21431300</v>
      </c>
      <c r="E10" s="9">
        <f>46530179.86-484405</f>
        <v>46045774.859999999</v>
      </c>
      <c r="F10" s="26">
        <f t="shared" si="0"/>
        <v>214.85292474091634</v>
      </c>
    </row>
    <row r="11" spans="2:6" ht="38.25" x14ac:dyDescent="0.25">
      <c r="B11" s="7" t="s">
        <v>134</v>
      </c>
      <c r="C11" s="8" t="s">
        <v>8</v>
      </c>
      <c r="D11" s="9">
        <v>5900000</v>
      </c>
      <c r="E11" s="9">
        <v>3687037.86</v>
      </c>
      <c r="F11" s="26">
        <f t="shared" si="0"/>
        <v>62.492167118644069</v>
      </c>
    </row>
    <row r="12" spans="2:6" ht="63.75" x14ac:dyDescent="0.25">
      <c r="B12" s="7" t="s">
        <v>135</v>
      </c>
      <c r="C12" s="8" t="s">
        <v>9</v>
      </c>
      <c r="D12" s="9">
        <v>5900000</v>
      </c>
      <c r="E12" s="9">
        <v>3687030.2</v>
      </c>
      <c r="F12" s="26">
        <f t="shared" si="0"/>
        <v>62.492037288135592</v>
      </c>
    </row>
    <row r="13" spans="2:6" ht="51" x14ac:dyDescent="0.25">
      <c r="B13" s="7" t="s">
        <v>136</v>
      </c>
      <c r="C13" s="8" t="s">
        <v>10</v>
      </c>
      <c r="D13" s="9">
        <v>0</v>
      </c>
      <c r="E13" s="9">
        <v>7.66</v>
      </c>
      <c r="F13" s="26">
        <v>0</v>
      </c>
    </row>
    <row r="14" spans="2:6" ht="38.25" x14ac:dyDescent="0.25">
      <c r="B14" s="7" t="s">
        <v>137</v>
      </c>
      <c r="C14" s="8" t="s">
        <v>11</v>
      </c>
      <c r="D14" s="9">
        <v>15531300</v>
      </c>
      <c r="E14" s="9">
        <f>42843142-484405</f>
        <v>42358737</v>
      </c>
      <c r="F14" s="26">
        <f t="shared" si="0"/>
        <v>272.73143265534759</v>
      </c>
    </row>
    <row r="15" spans="2:6" ht="63.75" x14ac:dyDescent="0.25">
      <c r="B15" s="7" t="s">
        <v>138</v>
      </c>
      <c r="C15" s="8" t="s">
        <v>12</v>
      </c>
      <c r="D15" s="9">
        <v>15531300</v>
      </c>
      <c r="E15" s="9">
        <f>42824127.9-484405</f>
        <v>42339722.899999999</v>
      </c>
      <c r="F15" s="26">
        <f t="shared" si="0"/>
        <v>272.60900826073799</v>
      </c>
    </row>
    <row r="16" spans="2:6" ht="38.25" x14ac:dyDescent="0.25">
      <c r="B16" s="7" t="s">
        <v>139</v>
      </c>
      <c r="C16" s="8" t="s">
        <v>13</v>
      </c>
      <c r="D16" s="9">
        <v>0</v>
      </c>
      <c r="E16" s="9">
        <v>19014.099999999999</v>
      </c>
      <c r="F16" s="26">
        <v>0</v>
      </c>
    </row>
    <row r="17" spans="2:6" x14ac:dyDescent="0.25">
      <c r="B17" s="7" t="s">
        <v>140</v>
      </c>
      <c r="C17" s="8" t="s">
        <v>14</v>
      </c>
      <c r="D17" s="9">
        <v>153056200</v>
      </c>
      <c r="E17" s="9">
        <f>93512220.47-463250.82</f>
        <v>93048969.650000006</v>
      </c>
      <c r="F17" s="26">
        <f t="shared" si="0"/>
        <v>60.793989168684448</v>
      </c>
    </row>
    <row r="18" spans="2:6" ht="63.75" x14ac:dyDescent="0.25">
      <c r="B18" s="7" t="s">
        <v>141</v>
      </c>
      <c r="C18" s="10" t="s">
        <v>348</v>
      </c>
      <c r="D18" s="9">
        <v>149791200</v>
      </c>
      <c r="E18" s="9">
        <f>92803531.34-463250.82</f>
        <v>92340280.520000011</v>
      </c>
      <c r="F18" s="26">
        <f t="shared" si="0"/>
        <v>61.645998242887444</v>
      </c>
    </row>
    <row r="19" spans="2:6" ht="63.75" x14ac:dyDescent="0.25">
      <c r="B19" s="7" t="s">
        <v>142</v>
      </c>
      <c r="C19" s="10" t="s">
        <v>348</v>
      </c>
      <c r="D19" s="9">
        <v>149791200</v>
      </c>
      <c r="E19" s="9">
        <f>92698485.18-463232.76</f>
        <v>92235252.420000002</v>
      </c>
      <c r="F19" s="26">
        <f t="shared" si="0"/>
        <v>61.575881907615404</v>
      </c>
    </row>
    <row r="20" spans="2:6" ht="63.75" x14ac:dyDescent="0.25">
      <c r="B20" s="7" t="s">
        <v>143</v>
      </c>
      <c r="C20" s="10" t="s">
        <v>348</v>
      </c>
      <c r="D20" s="9">
        <v>0</v>
      </c>
      <c r="E20" s="9">
        <v>49912.25</v>
      </c>
      <c r="F20" s="26">
        <v>0</v>
      </c>
    </row>
    <row r="21" spans="2:6" ht="63.75" x14ac:dyDescent="0.25">
      <c r="B21" s="7" t="s">
        <v>144</v>
      </c>
      <c r="C21" s="10" t="s">
        <v>348</v>
      </c>
      <c r="D21" s="9">
        <v>0</v>
      </c>
      <c r="E21" s="9">
        <v>55115.85</v>
      </c>
      <c r="F21" s="26">
        <v>0</v>
      </c>
    </row>
    <row r="22" spans="2:6" ht="63.75" x14ac:dyDescent="0.25">
      <c r="B22" s="7" t="s">
        <v>145</v>
      </c>
      <c r="C22" s="10" t="s">
        <v>348</v>
      </c>
      <c r="D22" s="9">
        <v>0</v>
      </c>
      <c r="E22" s="9">
        <v>18.059999999999999</v>
      </c>
      <c r="F22" s="26">
        <v>0</v>
      </c>
    </row>
    <row r="23" spans="2:6" ht="63.75" x14ac:dyDescent="0.25">
      <c r="B23" s="7" t="s">
        <v>146</v>
      </c>
      <c r="C23" s="10" t="s">
        <v>349</v>
      </c>
      <c r="D23" s="9">
        <v>43000</v>
      </c>
      <c r="E23" s="9">
        <v>455216.73</v>
      </c>
      <c r="F23" s="26">
        <f t="shared" si="0"/>
        <v>1058.6435581395347</v>
      </c>
    </row>
    <row r="24" spans="2:6" ht="63.75" x14ac:dyDescent="0.25">
      <c r="B24" s="7" t="s">
        <v>146</v>
      </c>
      <c r="C24" s="10" t="s">
        <v>349</v>
      </c>
      <c r="D24" s="9">
        <v>43000</v>
      </c>
      <c r="E24" s="9">
        <v>0</v>
      </c>
      <c r="F24" s="26">
        <f t="shared" si="0"/>
        <v>0</v>
      </c>
    </row>
    <row r="25" spans="2:6" ht="63.75" x14ac:dyDescent="0.25">
      <c r="B25" s="7" t="s">
        <v>147</v>
      </c>
      <c r="C25" s="10" t="s">
        <v>349</v>
      </c>
      <c r="D25" s="9">
        <v>0</v>
      </c>
      <c r="E25" s="9">
        <v>454933.64</v>
      </c>
      <c r="F25" s="26">
        <v>0</v>
      </c>
    </row>
    <row r="26" spans="2:6" ht="63.75" x14ac:dyDescent="0.25">
      <c r="B26" s="7" t="s">
        <v>148</v>
      </c>
      <c r="C26" s="10" t="s">
        <v>349</v>
      </c>
      <c r="D26" s="9">
        <v>0</v>
      </c>
      <c r="E26" s="9">
        <v>12.25</v>
      </c>
      <c r="F26" s="26">
        <v>0</v>
      </c>
    </row>
    <row r="27" spans="2:6" ht="63.75" x14ac:dyDescent="0.25">
      <c r="B27" s="7" t="s">
        <v>149</v>
      </c>
      <c r="C27" s="10" t="s">
        <v>349</v>
      </c>
      <c r="D27" s="9">
        <v>0</v>
      </c>
      <c r="E27" s="9">
        <v>270.83999999999997</v>
      </c>
      <c r="F27" s="26">
        <v>0</v>
      </c>
    </row>
    <row r="28" spans="2:6" ht="38.25" x14ac:dyDescent="0.25">
      <c r="B28" s="7" t="s">
        <v>150</v>
      </c>
      <c r="C28" s="8" t="s">
        <v>15</v>
      </c>
      <c r="D28" s="9">
        <v>15000</v>
      </c>
      <c r="E28" s="9">
        <v>128070</v>
      </c>
      <c r="F28" s="26">
        <f t="shared" si="0"/>
        <v>853.80000000000007</v>
      </c>
    </row>
    <row r="29" spans="2:6" ht="63.75" x14ac:dyDescent="0.25">
      <c r="B29" s="7" t="s">
        <v>151</v>
      </c>
      <c r="C29" s="8" t="s">
        <v>16</v>
      </c>
      <c r="D29" s="9">
        <v>15000</v>
      </c>
      <c r="E29" s="9">
        <v>127521.33</v>
      </c>
      <c r="F29" s="26">
        <f t="shared" si="0"/>
        <v>850.1422</v>
      </c>
    </row>
    <row r="30" spans="2:6" ht="51" x14ac:dyDescent="0.25">
      <c r="B30" s="7" t="s">
        <v>152</v>
      </c>
      <c r="C30" s="8" t="s">
        <v>17</v>
      </c>
      <c r="D30" s="9">
        <v>0</v>
      </c>
      <c r="E30" s="9">
        <v>268.67</v>
      </c>
      <c r="F30" s="26">
        <v>0</v>
      </c>
    </row>
    <row r="31" spans="2:6" ht="63.75" x14ac:dyDescent="0.25">
      <c r="B31" s="7" t="s">
        <v>153</v>
      </c>
      <c r="C31" s="8" t="s">
        <v>18</v>
      </c>
      <c r="D31" s="9">
        <v>0</v>
      </c>
      <c r="E31" s="9">
        <v>280</v>
      </c>
      <c r="F31" s="26">
        <v>0</v>
      </c>
    </row>
    <row r="32" spans="2:6" ht="63.75" x14ac:dyDescent="0.25">
      <c r="B32" s="7" t="s">
        <v>154</v>
      </c>
      <c r="C32" s="10" t="s">
        <v>350</v>
      </c>
      <c r="D32" s="9">
        <v>2000</v>
      </c>
      <c r="E32" s="9">
        <v>0</v>
      </c>
      <c r="F32" s="26">
        <f t="shared" si="0"/>
        <v>0</v>
      </c>
    </row>
    <row r="33" spans="2:6" ht="63.75" x14ac:dyDescent="0.25">
      <c r="B33" s="7" t="s">
        <v>155</v>
      </c>
      <c r="C33" s="10" t="s">
        <v>350</v>
      </c>
      <c r="D33" s="9">
        <v>2000</v>
      </c>
      <c r="E33" s="9">
        <v>0</v>
      </c>
      <c r="F33" s="26">
        <f t="shared" si="0"/>
        <v>0</v>
      </c>
    </row>
    <row r="34" spans="2:6" ht="63.75" x14ac:dyDescent="0.25">
      <c r="B34" s="7" t="s">
        <v>156</v>
      </c>
      <c r="C34" s="10" t="s">
        <v>351</v>
      </c>
      <c r="D34" s="9">
        <v>3205000</v>
      </c>
      <c r="E34" s="9">
        <v>125402.4</v>
      </c>
      <c r="F34" s="26">
        <f t="shared" si="0"/>
        <v>3.9127113884555378</v>
      </c>
    </row>
    <row r="35" spans="2:6" ht="63.75" x14ac:dyDescent="0.25">
      <c r="B35" s="7" t="s">
        <v>156</v>
      </c>
      <c r="C35" s="10" t="s">
        <v>351</v>
      </c>
      <c r="D35" s="9">
        <v>3205000</v>
      </c>
      <c r="E35" s="9">
        <v>0</v>
      </c>
      <c r="F35" s="26">
        <f t="shared" si="0"/>
        <v>0</v>
      </c>
    </row>
    <row r="36" spans="2:6" ht="63.75" x14ac:dyDescent="0.25">
      <c r="B36" s="7" t="s">
        <v>157</v>
      </c>
      <c r="C36" s="10" t="s">
        <v>351</v>
      </c>
      <c r="D36" s="9">
        <v>0</v>
      </c>
      <c r="E36" s="9">
        <v>125402.4</v>
      </c>
      <c r="F36" s="26">
        <v>0</v>
      </c>
    </row>
    <row r="37" spans="2:6" x14ac:dyDescent="0.25">
      <c r="B37" s="7" t="s">
        <v>158</v>
      </c>
      <c r="C37" s="8" t="s">
        <v>19</v>
      </c>
      <c r="D37" s="9">
        <v>3045000</v>
      </c>
      <c r="E37" s="9">
        <v>4640522.71</v>
      </c>
      <c r="F37" s="26">
        <f t="shared" si="0"/>
        <v>152.39811855500821</v>
      </c>
    </row>
    <row r="38" spans="2:6" ht="25.5" x14ac:dyDescent="0.25">
      <c r="B38" s="7" t="s">
        <v>159</v>
      </c>
      <c r="C38" s="8" t="s">
        <v>20</v>
      </c>
      <c r="D38" s="9">
        <v>2620000</v>
      </c>
      <c r="E38" s="9">
        <v>3759001.26</v>
      </c>
      <c r="F38" s="26">
        <f t="shared" si="0"/>
        <v>143.47333053435113</v>
      </c>
    </row>
    <row r="39" spans="2:6" ht="25.5" x14ac:dyDescent="0.25">
      <c r="B39" s="7" t="s">
        <v>160</v>
      </c>
      <c r="C39" s="8" t="s">
        <v>21</v>
      </c>
      <c r="D39" s="9">
        <v>2200000</v>
      </c>
      <c r="E39" s="9">
        <v>2684469.55</v>
      </c>
      <c r="F39" s="26">
        <f t="shared" si="0"/>
        <v>122.02134318181817</v>
      </c>
    </row>
    <row r="40" spans="2:6" ht="25.5" x14ac:dyDescent="0.25">
      <c r="B40" s="7" t="s">
        <v>161</v>
      </c>
      <c r="C40" s="8" t="s">
        <v>21</v>
      </c>
      <c r="D40" s="9">
        <v>2200000</v>
      </c>
      <c r="E40" s="9">
        <v>2684469.55</v>
      </c>
      <c r="F40" s="26">
        <f t="shared" si="0"/>
        <v>122.02134318181817</v>
      </c>
    </row>
    <row r="41" spans="2:6" ht="51" x14ac:dyDescent="0.25">
      <c r="B41" s="7" t="s">
        <v>162</v>
      </c>
      <c r="C41" s="8" t="s">
        <v>22</v>
      </c>
      <c r="D41" s="9">
        <v>2200000</v>
      </c>
      <c r="E41" s="9">
        <v>2675224.7599999998</v>
      </c>
      <c r="F41" s="26">
        <f t="shared" si="0"/>
        <v>121.60112545454544</v>
      </c>
    </row>
    <row r="42" spans="2:6" ht="38.25" x14ac:dyDescent="0.25">
      <c r="B42" s="7" t="s">
        <v>163</v>
      </c>
      <c r="C42" s="8" t="s">
        <v>23</v>
      </c>
      <c r="D42" s="9">
        <v>0</v>
      </c>
      <c r="E42" s="9">
        <v>3381.88</v>
      </c>
      <c r="F42" s="26">
        <v>0</v>
      </c>
    </row>
    <row r="43" spans="2:6" ht="51" x14ac:dyDescent="0.25">
      <c r="B43" s="7" t="s">
        <v>164</v>
      </c>
      <c r="C43" s="8" t="s">
        <v>24</v>
      </c>
      <c r="D43" s="9">
        <v>0</v>
      </c>
      <c r="E43" s="9">
        <v>5862.91</v>
      </c>
      <c r="F43" s="26">
        <v>0</v>
      </c>
    </row>
    <row r="44" spans="2:6" ht="38.25" x14ac:dyDescent="0.25">
      <c r="B44" s="7" t="s">
        <v>165</v>
      </c>
      <c r="C44" s="8" t="s">
        <v>25</v>
      </c>
      <c r="D44" s="9">
        <v>420000</v>
      </c>
      <c r="E44" s="9">
        <v>1074531.71</v>
      </c>
      <c r="F44" s="26">
        <f t="shared" si="0"/>
        <v>255.84088333333335</v>
      </c>
    </row>
    <row r="45" spans="2:6" ht="51" x14ac:dyDescent="0.25">
      <c r="B45" s="7" t="s">
        <v>166</v>
      </c>
      <c r="C45" s="8" t="s">
        <v>26</v>
      </c>
      <c r="D45" s="9">
        <v>420000</v>
      </c>
      <c r="E45" s="9">
        <v>1074531.71</v>
      </c>
      <c r="F45" s="26">
        <f t="shared" si="0"/>
        <v>255.84088333333335</v>
      </c>
    </row>
    <row r="46" spans="2:6" ht="63.75" x14ac:dyDescent="0.25">
      <c r="B46" s="7" t="s">
        <v>167</v>
      </c>
      <c r="C46" s="10" t="s">
        <v>352</v>
      </c>
      <c r="D46" s="9">
        <v>420000</v>
      </c>
      <c r="E46" s="9">
        <v>1051063.43</v>
      </c>
      <c r="F46" s="26">
        <f t="shared" si="0"/>
        <v>250.2531976190476</v>
      </c>
    </row>
    <row r="47" spans="2:6" ht="63.75" x14ac:dyDescent="0.25">
      <c r="B47" s="7" t="s">
        <v>168</v>
      </c>
      <c r="C47" s="8" t="s">
        <v>27</v>
      </c>
      <c r="D47" s="9">
        <v>0</v>
      </c>
      <c r="E47" s="9">
        <v>23468.28</v>
      </c>
      <c r="F47" s="26">
        <v>0</v>
      </c>
    </row>
    <row r="48" spans="2:6" ht="25.5" x14ac:dyDescent="0.25">
      <c r="B48" s="7" t="s">
        <v>169</v>
      </c>
      <c r="C48" s="8" t="s">
        <v>28</v>
      </c>
      <c r="D48" s="9">
        <v>400000</v>
      </c>
      <c r="E48" s="9">
        <v>464590.68</v>
      </c>
      <c r="F48" s="26">
        <f t="shared" si="0"/>
        <v>116.14766999999999</v>
      </c>
    </row>
    <row r="49" spans="2:6" ht="25.5" x14ac:dyDescent="0.25">
      <c r="B49" s="7" t="s">
        <v>170</v>
      </c>
      <c r="C49" s="8" t="s">
        <v>28</v>
      </c>
      <c r="D49" s="9">
        <v>400000</v>
      </c>
      <c r="E49" s="9">
        <v>464590.68</v>
      </c>
      <c r="F49" s="26">
        <f t="shared" si="0"/>
        <v>116.14766999999999</v>
      </c>
    </row>
    <row r="50" spans="2:6" ht="51" x14ac:dyDescent="0.25">
      <c r="B50" s="7" t="s">
        <v>171</v>
      </c>
      <c r="C50" s="8" t="s">
        <v>29</v>
      </c>
      <c r="D50" s="9">
        <v>400000</v>
      </c>
      <c r="E50" s="9">
        <v>472445.39</v>
      </c>
      <c r="F50" s="26">
        <f t="shared" si="0"/>
        <v>118.11134750000001</v>
      </c>
    </row>
    <row r="51" spans="2:6" ht="25.5" x14ac:dyDescent="0.25">
      <c r="B51" s="7" t="s">
        <v>172</v>
      </c>
      <c r="C51" s="8" t="s">
        <v>30</v>
      </c>
      <c r="D51" s="9">
        <v>0</v>
      </c>
      <c r="E51" s="9">
        <v>2392.4899999999998</v>
      </c>
      <c r="F51" s="26">
        <v>0</v>
      </c>
    </row>
    <row r="52" spans="2:6" ht="51" x14ac:dyDescent="0.25">
      <c r="B52" s="7" t="s">
        <v>173</v>
      </c>
      <c r="C52" s="8" t="s">
        <v>31</v>
      </c>
      <c r="D52" s="9">
        <v>0</v>
      </c>
      <c r="E52" s="9">
        <v>-10247.200000000001</v>
      </c>
      <c r="F52" s="26">
        <v>0</v>
      </c>
    </row>
    <row r="53" spans="2:6" x14ac:dyDescent="0.25">
      <c r="B53" s="7" t="s">
        <v>174</v>
      </c>
      <c r="C53" s="8" t="s">
        <v>32</v>
      </c>
      <c r="D53" s="9">
        <v>25000</v>
      </c>
      <c r="E53" s="9">
        <v>87154.79</v>
      </c>
      <c r="F53" s="26">
        <f t="shared" si="0"/>
        <v>348.61915999999997</v>
      </c>
    </row>
    <row r="54" spans="2:6" x14ac:dyDescent="0.25">
      <c r="B54" s="7" t="s">
        <v>175</v>
      </c>
      <c r="C54" s="8" t="s">
        <v>32</v>
      </c>
      <c r="D54" s="9">
        <v>25000</v>
      </c>
      <c r="E54" s="9">
        <v>87154.79</v>
      </c>
      <c r="F54" s="26">
        <f t="shared" si="0"/>
        <v>348.61915999999997</v>
      </c>
    </row>
    <row r="55" spans="2:6" ht="38.25" x14ac:dyDescent="0.25">
      <c r="B55" s="7" t="s">
        <v>176</v>
      </c>
      <c r="C55" s="8" t="s">
        <v>33</v>
      </c>
      <c r="D55" s="9">
        <v>25000</v>
      </c>
      <c r="E55" s="9">
        <v>86815.92</v>
      </c>
      <c r="F55" s="26">
        <f t="shared" si="0"/>
        <v>347.26368000000002</v>
      </c>
    </row>
    <row r="56" spans="2:6" ht="25.5" x14ac:dyDescent="0.25">
      <c r="B56" s="7" t="s">
        <v>177</v>
      </c>
      <c r="C56" s="8" t="s">
        <v>34</v>
      </c>
      <c r="D56" s="9">
        <v>0</v>
      </c>
      <c r="E56" s="9">
        <v>401.79</v>
      </c>
      <c r="F56" s="26">
        <v>0</v>
      </c>
    </row>
    <row r="57" spans="2:6" ht="38.25" x14ac:dyDescent="0.25">
      <c r="B57" s="7" t="s">
        <v>178</v>
      </c>
      <c r="C57" s="8" t="s">
        <v>35</v>
      </c>
      <c r="D57" s="9">
        <v>0</v>
      </c>
      <c r="E57" s="9">
        <v>-62.92</v>
      </c>
      <c r="F57" s="26">
        <v>0</v>
      </c>
    </row>
    <row r="58" spans="2:6" ht="25.5" x14ac:dyDescent="0.25">
      <c r="B58" s="7" t="s">
        <v>179</v>
      </c>
      <c r="C58" s="8" t="s">
        <v>36</v>
      </c>
      <c r="D58" s="9">
        <v>0</v>
      </c>
      <c r="E58" s="9">
        <v>329775.98</v>
      </c>
      <c r="F58" s="26">
        <v>0</v>
      </c>
    </row>
    <row r="59" spans="2:6" ht="38.25" x14ac:dyDescent="0.25">
      <c r="B59" s="7" t="s">
        <v>180</v>
      </c>
      <c r="C59" s="8" t="s">
        <v>37</v>
      </c>
      <c r="D59" s="9">
        <v>0</v>
      </c>
      <c r="E59" s="9">
        <v>329775.98</v>
      </c>
      <c r="F59" s="26">
        <v>0</v>
      </c>
    </row>
    <row r="60" spans="2:6" ht="63.75" x14ac:dyDescent="0.25">
      <c r="B60" s="7" t="s">
        <v>181</v>
      </c>
      <c r="C60" s="8" t="s">
        <v>38</v>
      </c>
      <c r="D60" s="9">
        <v>0</v>
      </c>
      <c r="E60" s="9">
        <v>329752.31</v>
      </c>
      <c r="F60" s="26">
        <v>0</v>
      </c>
    </row>
    <row r="61" spans="2:6" ht="38.25" x14ac:dyDescent="0.25">
      <c r="B61" s="7" t="s">
        <v>182</v>
      </c>
      <c r="C61" s="8" t="s">
        <v>39</v>
      </c>
      <c r="D61" s="9">
        <v>0</v>
      </c>
      <c r="E61" s="9">
        <v>23.67</v>
      </c>
      <c r="F61" s="26">
        <v>0</v>
      </c>
    </row>
    <row r="62" spans="2:6" x14ac:dyDescent="0.25">
      <c r="B62" s="7" t="s">
        <v>183</v>
      </c>
      <c r="C62" s="8" t="s">
        <v>40</v>
      </c>
      <c r="D62" s="9">
        <v>1350000</v>
      </c>
      <c r="E62" s="9">
        <v>507106.8</v>
      </c>
      <c r="F62" s="26">
        <f t="shared" si="0"/>
        <v>37.56346666666667</v>
      </c>
    </row>
    <row r="63" spans="2:6" ht="25.5" x14ac:dyDescent="0.25">
      <c r="B63" s="7" t="s">
        <v>184</v>
      </c>
      <c r="C63" s="8" t="s">
        <v>41</v>
      </c>
      <c r="D63" s="9">
        <v>1350000</v>
      </c>
      <c r="E63" s="9">
        <v>507106.8</v>
      </c>
      <c r="F63" s="26">
        <f t="shared" si="0"/>
        <v>37.56346666666667</v>
      </c>
    </row>
    <row r="64" spans="2:6" ht="38.25" x14ac:dyDescent="0.25">
      <c r="B64" s="7" t="s">
        <v>185</v>
      </c>
      <c r="C64" s="8" t="s">
        <v>42</v>
      </c>
      <c r="D64" s="9">
        <v>1350000</v>
      </c>
      <c r="E64" s="9">
        <v>507106.8</v>
      </c>
      <c r="F64" s="26">
        <f t="shared" si="0"/>
        <v>37.56346666666667</v>
      </c>
    </row>
    <row r="65" spans="2:6" ht="63.75" x14ac:dyDescent="0.25">
      <c r="B65" s="7" t="s">
        <v>186</v>
      </c>
      <c r="C65" s="10" t="s">
        <v>353</v>
      </c>
      <c r="D65" s="9">
        <v>1350000</v>
      </c>
      <c r="E65" s="9">
        <v>0</v>
      </c>
      <c r="F65" s="26">
        <f t="shared" si="0"/>
        <v>0</v>
      </c>
    </row>
    <row r="66" spans="2:6" ht="51" x14ac:dyDescent="0.25">
      <c r="B66" s="7" t="s">
        <v>187</v>
      </c>
      <c r="C66" s="8" t="s">
        <v>43</v>
      </c>
      <c r="D66" s="9">
        <v>0</v>
      </c>
      <c r="E66" s="9">
        <v>502726.8</v>
      </c>
      <c r="F66" s="26">
        <v>0</v>
      </c>
    </row>
    <row r="67" spans="2:6" ht="63.75" x14ac:dyDescent="0.25">
      <c r="B67" s="7" t="s">
        <v>188</v>
      </c>
      <c r="C67" s="10" t="s">
        <v>354</v>
      </c>
      <c r="D67" s="9">
        <v>0</v>
      </c>
      <c r="E67" s="9">
        <v>4380</v>
      </c>
      <c r="F67" s="26">
        <v>0</v>
      </c>
    </row>
    <row r="68" spans="2:6" ht="25.5" x14ac:dyDescent="0.25">
      <c r="B68" s="7" t="s">
        <v>189</v>
      </c>
      <c r="C68" s="8" t="s">
        <v>44</v>
      </c>
      <c r="D68" s="9">
        <v>4454600</v>
      </c>
      <c r="E68" s="9">
        <v>1967774.76</v>
      </c>
      <c r="F68" s="26">
        <f t="shared" si="0"/>
        <v>44.173994522516054</v>
      </c>
    </row>
    <row r="69" spans="2:6" ht="63.75" x14ac:dyDescent="0.25">
      <c r="B69" s="7" t="s">
        <v>190</v>
      </c>
      <c r="C69" s="10" t="s">
        <v>355</v>
      </c>
      <c r="D69" s="9">
        <v>4432700</v>
      </c>
      <c r="E69" s="9">
        <v>1908885.11</v>
      </c>
      <c r="F69" s="26">
        <f t="shared" si="0"/>
        <v>43.063710830870576</v>
      </c>
    </row>
    <row r="70" spans="2:6" ht="51" x14ac:dyDescent="0.25">
      <c r="B70" s="7" t="s">
        <v>191</v>
      </c>
      <c r="C70" s="8" t="s">
        <v>45</v>
      </c>
      <c r="D70" s="9">
        <v>4250000</v>
      </c>
      <c r="E70" s="9">
        <v>1787963.48</v>
      </c>
      <c r="F70" s="26">
        <f t="shared" si="0"/>
        <v>42.069728941176471</v>
      </c>
    </row>
    <row r="71" spans="2:6" ht="63.75" x14ac:dyDescent="0.25">
      <c r="B71" s="7" t="s">
        <v>192</v>
      </c>
      <c r="C71" s="10" t="s">
        <v>356</v>
      </c>
      <c r="D71" s="9">
        <v>4250000</v>
      </c>
      <c r="E71" s="9">
        <v>1787963.48</v>
      </c>
      <c r="F71" s="26">
        <f t="shared" si="0"/>
        <v>42.069728941176471</v>
      </c>
    </row>
    <row r="72" spans="2:6" ht="63.75" x14ac:dyDescent="0.25">
      <c r="B72" s="7" t="s">
        <v>192</v>
      </c>
      <c r="C72" s="10" t="s">
        <v>356</v>
      </c>
      <c r="D72" s="9">
        <v>0</v>
      </c>
      <c r="E72" s="9">
        <v>1771386.14</v>
      </c>
      <c r="F72" s="26">
        <v>0</v>
      </c>
    </row>
    <row r="73" spans="2:6" ht="63.75" x14ac:dyDescent="0.25">
      <c r="B73" s="7" t="s">
        <v>193</v>
      </c>
      <c r="C73" s="10" t="s">
        <v>356</v>
      </c>
      <c r="D73" s="9">
        <v>4250000</v>
      </c>
      <c r="E73" s="9">
        <v>16102.47</v>
      </c>
      <c r="F73" s="26">
        <f t="shared" ref="F72:F135" si="1">E73/D73*100</f>
        <v>0.37888164705882349</v>
      </c>
    </row>
    <row r="74" spans="2:6" ht="63.75" x14ac:dyDescent="0.25">
      <c r="B74" s="7" t="s">
        <v>194</v>
      </c>
      <c r="C74" s="10" t="s">
        <v>356</v>
      </c>
      <c r="D74" s="9">
        <v>0</v>
      </c>
      <c r="E74" s="9">
        <v>474.87</v>
      </c>
      <c r="F74" s="26">
        <v>0</v>
      </c>
    </row>
    <row r="75" spans="2:6" ht="63.75" x14ac:dyDescent="0.25">
      <c r="B75" s="7" t="s">
        <v>195</v>
      </c>
      <c r="C75" s="10" t="s">
        <v>357</v>
      </c>
      <c r="D75" s="9">
        <v>67200</v>
      </c>
      <c r="E75" s="9">
        <v>48719.15</v>
      </c>
      <c r="F75" s="26">
        <f t="shared" si="1"/>
        <v>72.498735119047623</v>
      </c>
    </row>
    <row r="76" spans="2:6" ht="63.75" x14ac:dyDescent="0.25">
      <c r="B76" s="7" t="s">
        <v>196</v>
      </c>
      <c r="C76" s="8" t="s">
        <v>46</v>
      </c>
      <c r="D76" s="9">
        <v>67200</v>
      </c>
      <c r="E76" s="9">
        <v>48719.15</v>
      </c>
      <c r="F76" s="26">
        <f t="shared" si="1"/>
        <v>72.498735119047623</v>
      </c>
    </row>
    <row r="77" spans="2:6" ht="63.75" x14ac:dyDescent="0.25">
      <c r="B77" s="7" t="s">
        <v>196</v>
      </c>
      <c r="C77" s="8" t="s">
        <v>46</v>
      </c>
      <c r="D77" s="9">
        <v>0</v>
      </c>
      <c r="E77" s="9">
        <v>45119.15</v>
      </c>
      <c r="F77" s="26">
        <v>0</v>
      </c>
    </row>
    <row r="78" spans="2:6" ht="63.75" x14ac:dyDescent="0.25">
      <c r="B78" s="7" t="s">
        <v>197</v>
      </c>
      <c r="C78" s="10" t="s">
        <v>358</v>
      </c>
      <c r="D78" s="9">
        <v>67200</v>
      </c>
      <c r="E78" s="9">
        <v>3600</v>
      </c>
      <c r="F78" s="26">
        <f t="shared" si="1"/>
        <v>5.3571428571428568</v>
      </c>
    </row>
    <row r="79" spans="2:6" ht="38.25" x14ac:dyDescent="0.25">
      <c r="B79" s="7" t="s">
        <v>198</v>
      </c>
      <c r="C79" s="8" t="s">
        <v>47</v>
      </c>
      <c r="D79" s="9">
        <v>115500</v>
      </c>
      <c r="E79" s="9">
        <v>72202.48</v>
      </c>
      <c r="F79" s="26">
        <f t="shared" si="1"/>
        <v>62.512969696969691</v>
      </c>
    </row>
    <row r="80" spans="2:6" ht="38.25" x14ac:dyDescent="0.25">
      <c r="B80" s="7" t="s">
        <v>199</v>
      </c>
      <c r="C80" s="8" t="s">
        <v>48</v>
      </c>
      <c r="D80" s="9">
        <v>115500</v>
      </c>
      <c r="E80" s="9">
        <v>72202.48</v>
      </c>
      <c r="F80" s="26">
        <f t="shared" si="1"/>
        <v>62.512969696969691</v>
      </c>
    </row>
    <row r="81" spans="2:6" ht="38.25" x14ac:dyDescent="0.25">
      <c r="B81" s="7" t="s">
        <v>200</v>
      </c>
      <c r="C81" s="8" t="s">
        <v>49</v>
      </c>
      <c r="D81" s="9">
        <v>0</v>
      </c>
      <c r="E81" s="9">
        <v>46500</v>
      </c>
      <c r="F81" s="26">
        <v>0</v>
      </c>
    </row>
    <row r="82" spans="2:6" ht="38.25" x14ac:dyDescent="0.25">
      <c r="B82" s="7" t="s">
        <v>201</v>
      </c>
      <c r="C82" s="8" t="s">
        <v>50</v>
      </c>
      <c r="D82" s="9">
        <v>0</v>
      </c>
      <c r="E82" s="9">
        <v>46500</v>
      </c>
      <c r="F82" s="26">
        <v>0</v>
      </c>
    </row>
    <row r="83" spans="2:6" ht="76.5" x14ac:dyDescent="0.25">
      <c r="B83" s="7" t="s">
        <v>202</v>
      </c>
      <c r="C83" s="10" t="s">
        <v>359</v>
      </c>
      <c r="D83" s="9">
        <v>0</v>
      </c>
      <c r="E83" s="9">
        <v>46500</v>
      </c>
      <c r="F83" s="26">
        <v>0</v>
      </c>
    </row>
    <row r="84" spans="2:6" ht="63.75" x14ac:dyDescent="0.25">
      <c r="B84" s="7" t="s">
        <v>203</v>
      </c>
      <c r="C84" s="10" t="s">
        <v>360</v>
      </c>
      <c r="D84" s="9">
        <v>21900</v>
      </c>
      <c r="E84" s="9">
        <v>12389.65</v>
      </c>
      <c r="F84" s="26">
        <f t="shared" si="1"/>
        <v>56.573744292237436</v>
      </c>
    </row>
    <row r="85" spans="2:6" ht="63.75" x14ac:dyDescent="0.25">
      <c r="B85" s="7" t="s">
        <v>204</v>
      </c>
      <c r="C85" s="10" t="s">
        <v>361</v>
      </c>
      <c r="D85" s="9">
        <v>21900</v>
      </c>
      <c r="E85" s="9">
        <v>12389.65</v>
      </c>
      <c r="F85" s="26">
        <f t="shared" si="1"/>
        <v>56.573744292237436</v>
      </c>
    </row>
    <row r="86" spans="2:6" ht="63.75" x14ac:dyDescent="0.25">
      <c r="B86" s="7" t="s">
        <v>205</v>
      </c>
      <c r="C86" s="8" t="s">
        <v>51</v>
      </c>
      <c r="D86" s="9">
        <v>21900</v>
      </c>
      <c r="E86" s="9">
        <v>12389.65</v>
      </c>
      <c r="F86" s="26">
        <f t="shared" si="1"/>
        <v>56.573744292237436</v>
      </c>
    </row>
    <row r="87" spans="2:6" x14ac:dyDescent="0.25">
      <c r="B87" s="7" t="s">
        <v>206</v>
      </c>
      <c r="C87" s="8" t="s">
        <v>52</v>
      </c>
      <c r="D87" s="9">
        <v>2045700</v>
      </c>
      <c r="E87" s="9">
        <v>402515.75</v>
      </c>
      <c r="F87" s="26">
        <f t="shared" si="1"/>
        <v>19.676186635381534</v>
      </c>
    </row>
    <row r="88" spans="2:6" x14ac:dyDescent="0.25">
      <c r="B88" s="7" t="s">
        <v>207</v>
      </c>
      <c r="C88" s="8" t="s">
        <v>53</v>
      </c>
      <c r="D88" s="9">
        <v>2045700</v>
      </c>
      <c r="E88" s="9">
        <v>402515.75</v>
      </c>
      <c r="F88" s="26">
        <f t="shared" si="1"/>
        <v>19.676186635381534</v>
      </c>
    </row>
    <row r="89" spans="2:6" ht="25.5" x14ac:dyDescent="0.25">
      <c r="B89" s="7" t="s">
        <v>208</v>
      </c>
      <c r="C89" s="8" t="s">
        <v>54</v>
      </c>
      <c r="D89" s="9">
        <v>1184000</v>
      </c>
      <c r="E89" s="9">
        <v>227036.39</v>
      </c>
      <c r="F89" s="26">
        <f t="shared" si="1"/>
        <v>19.17537077702703</v>
      </c>
    </row>
    <row r="90" spans="2:6" ht="63.75" x14ac:dyDescent="0.25">
      <c r="B90" s="7" t="s">
        <v>209</v>
      </c>
      <c r="C90" s="8" t="s">
        <v>55</v>
      </c>
      <c r="D90" s="9">
        <v>1184000</v>
      </c>
      <c r="E90" s="9">
        <v>227036.39</v>
      </c>
      <c r="F90" s="26">
        <f t="shared" si="1"/>
        <v>19.17537077702703</v>
      </c>
    </row>
    <row r="91" spans="2:6" x14ac:dyDescent="0.25">
      <c r="B91" s="7" t="s">
        <v>210</v>
      </c>
      <c r="C91" s="8" t="s">
        <v>56</v>
      </c>
      <c r="D91" s="9">
        <v>56700</v>
      </c>
      <c r="E91" s="9">
        <v>39.299999999999997</v>
      </c>
      <c r="F91" s="26">
        <f t="shared" si="1"/>
        <v>6.9312169312169311E-2</v>
      </c>
    </row>
    <row r="92" spans="2:6" ht="51" x14ac:dyDescent="0.25">
      <c r="B92" s="7" t="s">
        <v>211</v>
      </c>
      <c r="C92" s="8" t="s">
        <v>57</v>
      </c>
      <c r="D92" s="9">
        <v>56700</v>
      </c>
      <c r="E92" s="9">
        <v>39.299999999999997</v>
      </c>
      <c r="F92" s="26">
        <f t="shared" si="1"/>
        <v>6.9312169312169311E-2</v>
      </c>
    </row>
    <row r="93" spans="2:6" x14ac:dyDescent="0.25">
      <c r="B93" s="7" t="s">
        <v>212</v>
      </c>
      <c r="C93" s="8" t="s">
        <v>58</v>
      </c>
      <c r="D93" s="9">
        <v>805000</v>
      </c>
      <c r="E93" s="9">
        <v>175440.06</v>
      </c>
      <c r="F93" s="26">
        <f t="shared" si="1"/>
        <v>21.793796273291925</v>
      </c>
    </row>
    <row r="94" spans="2:6" x14ac:dyDescent="0.25">
      <c r="B94" s="7" t="s">
        <v>213</v>
      </c>
      <c r="C94" s="8" t="s">
        <v>59</v>
      </c>
      <c r="D94" s="9">
        <v>733000</v>
      </c>
      <c r="E94" s="9">
        <v>162091.9</v>
      </c>
      <c r="F94" s="26">
        <f t="shared" si="1"/>
        <v>22.113492496589355</v>
      </c>
    </row>
    <row r="95" spans="2:6" ht="25.5" x14ac:dyDescent="0.25">
      <c r="B95" s="7" t="s">
        <v>214</v>
      </c>
      <c r="C95" s="8" t="s">
        <v>60</v>
      </c>
      <c r="D95" s="9">
        <v>0</v>
      </c>
      <c r="E95" s="9">
        <v>16.809999999999999</v>
      </c>
      <c r="F95" s="26">
        <v>0</v>
      </c>
    </row>
    <row r="96" spans="2:6" ht="51" x14ac:dyDescent="0.25">
      <c r="B96" s="7" t="s">
        <v>215</v>
      </c>
      <c r="C96" s="8" t="s">
        <v>61</v>
      </c>
      <c r="D96" s="9">
        <v>733000</v>
      </c>
      <c r="E96" s="9">
        <v>162075.09</v>
      </c>
      <c r="F96" s="26">
        <f t="shared" si="1"/>
        <v>22.111199181446111</v>
      </c>
    </row>
    <row r="97" spans="2:6" x14ac:dyDescent="0.25">
      <c r="B97" s="7" t="s">
        <v>216</v>
      </c>
      <c r="C97" s="8" t="s">
        <v>62</v>
      </c>
      <c r="D97" s="9">
        <v>72000</v>
      </c>
      <c r="E97" s="9">
        <v>13348.16</v>
      </c>
      <c r="F97" s="26">
        <f t="shared" si="1"/>
        <v>18.539111111111112</v>
      </c>
    </row>
    <row r="98" spans="2:6" ht="51" x14ac:dyDescent="0.25">
      <c r="B98" s="7" t="s">
        <v>217</v>
      </c>
      <c r="C98" s="8" t="s">
        <v>63</v>
      </c>
      <c r="D98" s="9">
        <v>72000</v>
      </c>
      <c r="E98" s="9">
        <v>13348.16</v>
      </c>
      <c r="F98" s="26">
        <f t="shared" si="1"/>
        <v>18.539111111111112</v>
      </c>
    </row>
    <row r="99" spans="2:6" ht="25.5" x14ac:dyDescent="0.25">
      <c r="B99" s="7" t="s">
        <v>218</v>
      </c>
      <c r="C99" s="8" t="s">
        <v>64</v>
      </c>
      <c r="D99" s="9">
        <v>1587200</v>
      </c>
      <c r="E99" s="9">
        <v>883340.25</v>
      </c>
      <c r="F99" s="26">
        <f t="shared" si="1"/>
        <v>55.653997605846769</v>
      </c>
    </row>
    <row r="100" spans="2:6" x14ac:dyDescent="0.25">
      <c r="B100" s="7" t="s">
        <v>219</v>
      </c>
      <c r="C100" s="8" t="s">
        <v>65</v>
      </c>
      <c r="D100" s="9">
        <v>1064000</v>
      </c>
      <c r="E100" s="9">
        <v>449570.3</v>
      </c>
      <c r="F100" s="26">
        <f t="shared" si="1"/>
        <v>42.252847744360899</v>
      </c>
    </row>
    <row r="101" spans="2:6" x14ac:dyDescent="0.25">
      <c r="B101" s="7" t="s">
        <v>220</v>
      </c>
      <c r="C101" s="8" t="s">
        <v>66</v>
      </c>
      <c r="D101" s="9">
        <v>1064000</v>
      </c>
      <c r="E101" s="9">
        <v>449570.3</v>
      </c>
      <c r="F101" s="26">
        <f t="shared" si="1"/>
        <v>42.252847744360899</v>
      </c>
    </row>
    <row r="102" spans="2:6" ht="25.5" x14ac:dyDescent="0.25">
      <c r="B102" s="7" t="s">
        <v>221</v>
      </c>
      <c r="C102" s="8" t="s">
        <v>67</v>
      </c>
      <c r="D102" s="9">
        <v>1064000</v>
      </c>
      <c r="E102" s="9">
        <v>449570.3</v>
      </c>
      <c r="F102" s="26">
        <f t="shared" si="1"/>
        <v>42.252847744360899</v>
      </c>
    </row>
    <row r="103" spans="2:6" x14ac:dyDescent="0.25">
      <c r="B103" s="7" t="s">
        <v>222</v>
      </c>
      <c r="C103" s="8" t="s">
        <v>68</v>
      </c>
      <c r="D103" s="9">
        <v>523200</v>
      </c>
      <c r="E103" s="9">
        <v>433769.95</v>
      </c>
      <c r="F103" s="26">
        <f t="shared" si="1"/>
        <v>82.907100535168198</v>
      </c>
    </row>
    <row r="104" spans="2:6" x14ac:dyDescent="0.25">
      <c r="B104" s="7" t="s">
        <v>223</v>
      </c>
      <c r="C104" s="8" t="s">
        <v>69</v>
      </c>
      <c r="D104" s="9">
        <v>523200</v>
      </c>
      <c r="E104" s="9">
        <v>433769.95</v>
      </c>
      <c r="F104" s="26">
        <f t="shared" si="1"/>
        <v>82.907100535168198</v>
      </c>
    </row>
    <row r="105" spans="2:6" ht="25.5" x14ac:dyDescent="0.25">
      <c r="B105" s="7" t="s">
        <v>224</v>
      </c>
      <c r="C105" s="8" t="s">
        <v>70</v>
      </c>
      <c r="D105" s="9">
        <v>523200</v>
      </c>
      <c r="E105" s="9">
        <v>433769.95</v>
      </c>
      <c r="F105" s="26">
        <f t="shared" si="1"/>
        <v>82.907100535168198</v>
      </c>
    </row>
    <row r="106" spans="2:6" ht="25.5" x14ac:dyDescent="0.25">
      <c r="B106" s="7" t="s">
        <v>225</v>
      </c>
      <c r="C106" s="8" t="s">
        <v>71</v>
      </c>
      <c r="D106" s="9">
        <v>276900</v>
      </c>
      <c r="E106" s="9">
        <v>574665.64</v>
      </c>
      <c r="F106" s="26">
        <f t="shared" si="1"/>
        <v>207.53544239797762</v>
      </c>
    </row>
    <row r="107" spans="2:6" ht="63.75" x14ac:dyDescent="0.25">
      <c r="B107" s="7" t="s">
        <v>226</v>
      </c>
      <c r="C107" s="10" t="s">
        <v>362</v>
      </c>
      <c r="D107" s="9">
        <v>176900</v>
      </c>
      <c r="E107" s="9">
        <v>283908.5</v>
      </c>
      <c r="F107" s="26">
        <f t="shared" si="1"/>
        <v>160.49095534200114</v>
      </c>
    </row>
    <row r="108" spans="2:6" ht="63.75" x14ac:dyDescent="0.25">
      <c r="B108" s="7" t="s">
        <v>227</v>
      </c>
      <c r="C108" s="10" t="s">
        <v>363</v>
      </c>
      <c r="D108" s="9">
        <v>176900</v>
      </c>
      <c r="E108" s="9">
        <v>283908.5</v>
      </c>
      <c r="F108" s="26">
        <f t="shared" si="1"/>
        <v>160.49095534200114</v>
      </c>
    </row>
    <row r="109" spans="2:6" ht="63.75" x14ac:dyDescent="0.25">
      <c r="B109" s="7" t="s">
        <v>228</v>
      </c>
      <c r="C109" s="10" t="s">
        <v>364</v>
      </c>
      <c r="D109" s="9">
        <v>176900</v>
      </c>
      <c r="E109" s="9">
        <v>283908.5</v>
      </c>
      <c r="F109" s="26">
        <f t="shared" si="1"/>
        <v>160.49095534200114</v>
      </c>
    </row>
    <row r="110" spans="2:6" ht="25.5" x14ac:dyDescent="0.25">
      <c r="B110" s="7" t="s">
        <v>229</v>
      </c>
      <c r="C110" s="8" t="s">
        <v>72</v>
      </c>
      <c r="D110" s="9">
        <v>100000</v>
      </c>
      <c r="E110" s="9">
        <v>290757.14</v>
      </c>
      <c r="F110" s="26">
        <f t="shared" si="1"/>
        <v>290.75713999999999</v>
      </c>
    </row>
    <row r="111" spans="2:6" ht="25.5" x14ac:dyDescent="0.25">
      <c r="B111" s="7" t="s">
        <v>230</v>
      </c>
      <c r="C111" s="8" t="s">
        <v>73</v>
      </c>
      <c r="D111" s="9">
        <v>100000</v>
      </c>
      <c r="E111" s="9">
        <v>232717.64</v>
      </c>
      <c r="F111" s="26">
        <f t="shared" si="1"/>
        <v>232.71763999999999</v>
      </c>
    </row>
    <row r="112" spans="2:6" ht="51" x14ac:dyDescent="0.25">
      <c r="B112" s="7" t="s">
        <v>231</v>
      </c>
      <c r="C112" s="8" t="s">
        <v>74</v>
      </c>
      <c r="D112" s="9">
        <v>100000</v>
      </c>
      <c r="E112" s="9">
        <v>232717.64</v>
      </c>
      <c r="F112" s="26">
        <f t="shared" si="1"/>
        <v>232.71763999999999</v>
      </c>
    </row>
    <row r="113" spans="2:6" ht="51" x14ac:dyDescent="0.25">
      <c r="B113" s="7" t="s">
        <v>231</v>
      </c>
      <c r="C113" s="8" t="s">
        <v>74</v>
      </c>
      <c r="D113" s="9">
        <v>0</v>
      </c>
      <c r="E113" s="9">
        <v>232717.64</v>
      </c>
      <c r="F113" s="26">
        <v>0</v>
      </c>
    </row>
    <row r="114" spans="2:6" ht="63.75" x14ac:dyDescent="0.25">
      <c r="B114" s="7" t="s">
        <v>232</v>
      </c>
      <c r="C114" s="10" t="s">
        <v>365</v>
      </c>
      <c r="D114" s="9">
        <v>100000</v>
      </c>
      <c r="E114" s="9">
        <v>0</v>
      </c>
      <c r="F114" s="26">
        <f t="shared" si="1"/>
        <v>0</v>
      </c>
    </row>
    <row r="115" spans="2:6" ht="38.25" x14ac:dyDescent="0.25">
      <c r="B115" s="7" t="s">
        <v>233</v>
      </c>
      <c r="C115" s="8" t="s">
        <v>75</v>
      </c>
      <c r="D115" s="9">
        <v>0</v>
      </c>
      <c r="E115" s="9">
        <v>58039.5</v>
      </c>
      <c r="F115" s="26">
        <v>0</v>
      </c>
    </row>
    <row r="116" spans="2:6" ht="51" x14ac:dyDescent="0.25">
      <c r="B116" s="7" t="s">
        <v>234</v>
      </c>
      <c r="C116" s="8" t="s">
        <v>76</v>
      </c>
      <c r="D116" s="9">
        <v>0</v>
      </c>
      <c r="E116" s="9">
        <v>58039.5</v>
      </c>
      <c r="F116" s="26">
        <v>0</v>
      </c>
    </row>
    <row r="117" spans="2:6" x14ac:dyDescent="0.25">
      <c r="B117" s="7" t="s">
        <v>235</v>
      </c>
      <c r="C117" s="8" t="s">
        <v>77</v>
      </c>
      <c r="D117" s="9">
        <v>173100</v>
      </c>
      <c r="E117" s="9">
        <v>75176.179999999993</v>
      </c>
      <c r="F117" s="26">
        <f t="shared" si="1"/>
        <v>43.429335644136337</v>
      </c>
    </row>
    <row r="118" spans="2:6" ht="51" x14ac:dyDescent="0.25">
      <c r="B118" s="7" t="s">
        <v>236</v>
      </c>
      <c r="C118" s="8" t="s">
        <v>78</v>
      </c>
      <c r="D118" s="9">
        <v>83100</v>
      </c>
      <c r="E118" s="9">
        <v>72855.289999999994</v>
      </c>
      <c r="F118" s="26">
        <f t="shared" si="1"/>
        <v>87.671829121540299</v>
      </c>
    </row>
    <row r="119" spans="2:6" ht="63.75" x14ac:dyDescent="0.25">
      <c r="B119" s="7" t="s">
        <v>237</v>
      </c>
      <c r="C119" s="10" t="s">
        <v>366</v>
      </c>
      <c r="D119" s="9">
        <v>500</v>
      </c>
      <c r="E119" s="9">
        <v>1800</v>
      </c>
      <c r="F119" s="26">
        <f t="shared" si="1"/>
        <v>360</v>
      </c>
    </row>
    <row r="120" spans="2:6" ht="63.75" x14ac:dyDescent="0.25">
      <c r="B120" s="7" t="s">
        <v>238</v>
      </c>
      <c r="C120" s="10" t="s">
        <v>367</v>
      </c>
      <c r="D120" s="9">
        <v>12500</v>
      </c>
      <c r="E120" s="9">
        <v>25783.65</v>
      </c>
      <c r="F120" s="26">
        <f t="shared" si="1"/>
        <v>206.26920000000001</v>
      </c>
    </row>
    <row r="121" spans="2:6" ht="63.75" x14ac:dyDescent="0.25">
      <c r="B121" s="7" t="s">
        <v>239</v>
      </c>
      <c r="C121" s="10" t="s">
        <v>368</v>
      </c>
      <c r="D121" s="9">
        <v>5000</v>
      </c>
      <c r="E121" s="9">
        <v>5000</v>
      </c>
      <c r="F121" s="26">
        <f t="shared" si="1"/>
        <v>100</v>
      </c>
    </row>
    <row r="122" spans="2:6" ht="63.75" x14ac:dyDescent="0.25">
      <c r="B122" s="7" t="s">
        <v>240</v>
      </c>
      <c r="C122" s="10" t="s">
        <v>369</v>
      </c>
      <c r="D122" s="9">
        <v>25000</v>
      </c>
      <c r="E122" s="9">
        <v>17000.3</v>
      </c>
      <c r="F122" s="26">
        <f t="shared" si="1"/>
        <v>68.001199999999997</v>
      </c>
    </row>
    <row r="123" spans="2:6" ht="63.75" x14ac:dyDescent="0.25">
      <c r="B123" s="7" t="s">
        <v>241</v>
      </c>
      <c r="C123" s="10" t="s">
        <v>370</v>
      </c>
      <c r="D123" s="9">
        <v>21100</v>
      </c>
      <c r="E123" s="9">
        <v>2259.9299999999998</v>
      </c>
      <c r="F123" s="26">
        <f t="shared" si="1"/>
        <v>10.710568720379147</v>
      </c>
    </row>
    <row r="124" spans="2:6" ht="63.75" x14ac:dyDescent="0.25">
      <c r="B124" s="7" t="s">
        <v>242</v>
      </c>
      <c r="C124" s="10" t="s">
        <v>371</v>
      </c>
      <c r="D124" s="9">
        <v>0</v>
      </c>
      <c r="E124" s="9">
        <v>15000</v>
      </c>
      <c r="F124" s="26">
        <v>0</v>
      </c>
    </row>
    <row r="125" spans="2:6" ht="63.75" x14ac:dyDescent="0.25">
      <c r="B125" s="7" t="s">
        <v>243</v>
      </c>
      <c r="C125" s="10" t="s">
        <v>372</v>
      </c>
      <c r="D125" s="9">
        <v>1000</v>
      </c>
      <c r="E125" s="9">
        <v>956.41</v>
      </c>
      <c r="F125" s="26">
        <f t="shared" si="1"/>
        <v>95.640999999999991</v>
      </c>
    </row>
    <row r="126" spans="2:6" ht="63.75" x14ac:dyDescent="0.25">
      <c r="B126" s="7" t="s">
        <v>244</v>
      </c>
      <c r="C126" s="10" t="s">
        <v>373</v>
      </c>
      <c r="D126" s="9">
        <v>12000</v>
      </c>
      <c r="E126" s="9">
        <v>500</v>
      </c>
      <c r="F126" s="26">
        <f t="shared" si="1"/>
        <v>4.1666666666666661</v>
      </c>
    </row>
    <row r="127" spans="2:6" ht="63.75" x14ac:dyDescent="0.25">
      <c r="B127" s="7" t="s">
        <v>245</v>
      </c>
      <c r="C127" s="10" t="s">
        <v>374</v>
      </c>
      <c r="D127" s="9">
        <v>6000</v>
      </c>
      <c r="E127" s="9">
        <v>4555</v>
      </c>
      <c r="F127" s="26">
        <f t="shared" si="1"/>
        <v>75.916666666666671</v>
      </c>
    </row>
    <row r="128" spans="2:6" ht="63.75" x14ac:dyDescent="0.25">
      <c r="B128" s="7" t="s">
        <v>246</v>
      </c>
      <c r="C128" s="8" t="s">
        <v>79</v>
      </c>
      <c r="D128" s="9">
        <v>3000</v>
      </c>
      <c r="E128" s="9">
        <v>0</v>
      </c>
      <c r="F128" s="26">
        <f t="shared" si="1"/>
        <v>0</v>
      </c>
    </row>
    <row r="129" spans="2:6" ht="63.75" x14ac:dyDescent="0.25">
      <c r="B129" s="7" t="s">
        <v>247</v>
      </c>
      <c r="C129" s="8" t="s">
        <v>79</v>
      </c>
      <c r="D129" s="9">
        <v>3000</v>
      </c>
      <c r="E129" s="9">
        <v>0</v>
      </c>
      <c r="F129" s="26">
        <f t="shared" si="1"/>
        <v>0</v>
      </c>
    </row>
    <row r="130" spans="2:6" ht="25.5" x14ac:dyDescent="0.25">
      <c r="B130" s="7" t="s">
        <v>248</v>
      </c>
      <c r="C130" s="8" t="s">
        <v>80</v>
      </c>
      <c r="D130" s="9">
        <v>72000</v>
      </c>
      <c r="E130" s="9">
        <v>-1856.51</v>
      </c>
      <c r="F130" s="26">
        <f t="shared" si="1"/>
        <v>-2.5784861111111113</v>
      </c>
    </row>
    <row r="131" spans="2:6" ht="63.75" x14ac:dyDescent="0.25">
      <c r="B131" s="7" t="s">
        <v>249</v>
      </c>
      <c r="C131" s="10" t="s">
        <v>375</v>
      </c>
      <c r="D131" s="9">
        <v>72000</v>
      </c>
      <c r="E131" s="9">
        <v>-1856.51</v>
      </c>
      <c r="F131" s="26">
        <f t="shared" si="1"/>
        <v>-2.5784861111111113</v>
      </c>
    </row>
    <row r="132" spans="2:6" x14ac:dyDescent="0.25">
      <c r="B132" s="7" t="s">
        <v>250</v>
      </c>
      <c r="C132" s="8" t="s">
        <v>81</v>
      </c>
      <c r="D132" s="9">
        <v>10000</v>
      </c>
      <c r="E132" s="9">
        <v>4177.3999999999996</v>
      </c>
      <c r="F132" s="26">
        <f t="shared" si="1"/>
        <v>41.773999999999994</v>
      </c>
    </row>
    <row r="133" spans="2:6" ht="51" x14ac:dyDescent="0.25">
      <c r="B133" s="7" t="s">
        <v>251</v>
      </c>
      <c r="C133" s="8" t="s">
        <v>82</v>
      </c>
      <c r="D133" s="9">
        <v>10000</v>
      </c>
      <c r="E133" s="9">
        <v>4177.3999999999996</v>
      </c>
      <c r="F133" s="26">
        <f t="shared" si="1"/>
        <v>41.773999999999994</v>
      </c>
    </row>
    <row r="134" spans="2:6" ht="25.5" x14ac:dyDescent="0.25">
      <c r="B134" s="7" t="s">
        <v>252</v>
      </c>
      <c r="C134" s="8" t="s">
        <v>83</v>
      </c>
      <c r="D134" s="9">
        <v>5000</v>
      </c>
      <c r="E134" s="9">
        <v>0</v>
      </c>
      <c r="F134" s="26">
        <f t="shared" si="1"/>
        <v>0</v>
      </c>
    </row>
    <row r="135" spans="2:6" ht="63.75" x14ac:dyDescent="0.25">
      <c r="B135" s="7" t="s">
        <v>253</v>
      </c>
      <c r="C135" s="10" t="s">
        <v>376</v>
      </c>
      <c r="D135" s="9">
        <v>5000</v>
      </c>
      <c r="E135" s="9">
        <v>0</v>
      </c>
      <c r="F135" s="26">
        <f t="shared" si="1"/>
        <v>0</v>
      </c>
    </row>
    <row r="136" spans="2:6" x14ac:dyDescent="0.25">
      <c r="B136" s="7" t="s">
        <v>254</v>
      </c>
      <c r="C136" s="8" t="s">
        <v>84</v>
      </c>
      <c r="D136" s="9">
        <v>446682241.24000001</v>
      </c>
      <c r="E136" s="9">
        <v>197804457.52000001</v>
      </c>
      <c r="F136" s="26">
        <f t="shared" ref="F136:F199" si="2">E136/D136*100</f>
        <v>44.283035961064932</v>
      </c>
    </row>
    <row r="137" spans="2:6" ht="25.5" x14ac:dyDescent="0.25">
      <c r="B137" s="7" t="s">
        <v>255</v>
      </c>
      <c r="C137" s="8" t="s">
        <v>85</v>
      </c>
      <c r="D137" s="9">
        <v>446682241.24000001</v>
      </c>
      <c r="E137" s="9">
        <v>198047607.16</v>
      </c>
      <c r="F137" s="26">
        <f t="shared" si="2"/>
        <v>44.337470549582484</v>
      </c>
    </row>
    <row r="138" spans="2:6" x14ac:dyDescent="0.25">
      <c r="B138" s="7" t="s">
        <v>256</v>
      </c>
      <c r="C138" s="8" t="s">
        <v>86</v>
      </c>
      <c r="D138" s="9">
        <v>185685300</v>
      </c>
      <c r="E138" s="9">
        <v>69453800</v>
      </c>
      <c r="F138" s="26">
        <f t="shared" si="2"/>
        <v>37.404037907147206</v>
      </c>
    </row>
    <row r="139" spans="2:6" ht="25.5" x14ac:dyDescent="0.25">
      <c r="B139" s="7" t="s">
        <v>257</v>
      </c>
      <c r="C139" s="8" t="s">
        <v>87</v>
      </c>
      <c r="D139" s="9">
        <v>136577800</v>
      </c>
      <c r="E139" s="9">
        <v>64557500</v>
      </c>
      <c r="F139" s="26">
        <f t="shared" si="2"/>
        <v>47.267930805738558</v>
      </c>
    </row>
    <row r="140" spans="2:6" ht="63.75" x14ac:dyDescent="0.25">
      <c r="B140" s="7" t="s">
        <v>258</v>
      </c>
      <c r="C140" s="10" t="s">
        <v>377</v>
      </c>
      <c r="D140" s="9">
        <v>136577800</v>
      </c>
      <c r="E140" s="9">
        <v>64557500</v>
      </c>
      <c r="F140" s="26">
        <f t="shared" si="2"/>
        <v>47.267930805738558</v>
      </c>
    </row>
    <row r="141" spans="2:6" x14ac:dyDescent="0.25">
      <c r="B141" s="7" t="s">
        <v>259</v>
      </c>
      <c r="C141" s="8" t="s">
        <v>88</v>
      </c>
      <c r="D141" s="9">
        <v>49107500</v>
      </c>
      <c r="E141" s="9">
        <v>4896300</v>
      </c>
      <c r="F141" s="26">
        <f t="shared" si="2"/>
        <v>9.9705747594562943</v>
      </c>
    </row>
    <row r="142" spans="2:6" ht="63.75" x14ac:dyDescent="0.25">
      <c r="B142" s="7" t="s">
        <v>260</v>
      </c>
      <c r="C142" s="10" t="s">
        <v>378</v>
      </c>
      <c r="D142" s="9">
        <v>49107500</v>
      </c>
      <c r="E142" s="9">
        <v>4896300</v>
      </c>
      <c r="F142" s="26">
        <f t="shared" si="2"/>
        <v>9.9705747594562943</v>
      </c>
    </row>
    <row r="143" spans="2:6" ht="63.75" x14ac:dyDescent="0.25">
      <c r="B143" s="7" t="s">
        <v>260</v>
      </c>
      <c r="C143" s="10" t="s">
        <v>378</v>
      </c>
      <c r="D143" s="9">
        <v>42456700</v>
      </c>
      <c r="E143" s="9">
        <v>0</v>
      </c>
      <c r="F143" s="26">
        <f t="shared" si="2"/>
        <v>0</v>
      </c>
    </row>
    <row r="144" spans="2:6" ht="63.75" x14ac:dyDescent="0.25">
      <c r="B144" s="7" t="s">
        <v>261</v>
      </c>
      <c r="C144" s="10" t="s">
        <v>379</v>
      </c>
      <c r="D144" s="9">
        <v>6650800</v>
      </c>
      <c r="E144" s="9">
        <v>4896300</v>
      </c>
      <c r="F144" s="26">
        <f t="shared" si="2"/>
        <v>73.619714921513207</v>
      </c>
    </row>
    <row r="145" spans="2:6" ht="25.5" x14ac:dyDescent="0.25">
      <c r="B145" s="7" t="s">
        <v>262</v>
      </c>
      <c r="C145" s="8" t="s">
        <v>89</v>
      </c>
      <c r="D145" s="9">
        <v>48409479.399999999</v>
      </c>
      <c r="E145" s="9">
        <v>7997196.9299999997</v>
      </c>
      <c r="F145" s="26">
        <f t="shared" si="2"/>
        <v>16.519898642000268</v>
      </c>
    </row>
    <row r="146" spans="2:6" ht="38.25" x14ac:dyDescent="0.25">
      <c r="B146" s="7" t="s">
        <v>263</v>
      </c>
      <c r="C146" s="8" t="s">
        <v>90</v>
      </c>
      <c r="D146" s="9">
        <v>4071300</v>
      </c>
      <c r="E146" s="9">
        <v>597374.07999999996</v>
      </c>
      <c r="F146" s="26">
        <f t="shared" si="2"/>
        <v>14.672809176430132</v>
      </c>
    </row>
    <row r="147" spans="2:6" ht="63.75" x14ac:dyDescent="0.25">
      <c r="B147" s="7" t="s">
        <v>264</v>
      </c>
      <c r="C147" s="8" t="s">
        <v>91</v>
      </c>
      <c r="D147" s="9">
        <v>4071300</v>
      </c>
      <c r="E147" s="9">
        <v>597374.07999999996</v>
      </c>
      <c r="F147" s="26">
        <f t="shared" si="2"/>
        <v>14.672809176430132</v>
      </c>
    </row>
    <row r="148" spans="2:6" ht="25.5" x14ac:dyDescent="0.25">
      <c r="B148" s="7" t="s">
        <v>265</v>
      </c>
      <c r="C148" s="8" t="s">
        <v>92</v>
      </c>
      <c r="D148" s="9">
        <v>132000</v>
      </c>
      <c r="E148" s="9">
        <v>70560</v>
      </c>
      <c r="F148" s="26">
        <f t="shared" si="2"/>
        <v>53.454545454545453</v>
      </c>
    </row>
    <row r="149" spans="2:6" ht="63.75" x14ac:dyDescent="0.25">
      <c r="B149" s="7" t="s">
        <v>266</v>
      </c>
      <c r="C149" s="10" t="s">
        <v>380</v>
      </c>
      <c r="D149" s="9">
        <v>132000</v>
      </c>
      <c r="E149" s="9">
        <v>70560</v>
      </c>
      <c r="F149" s="26">
        <f t="shared" si="2"/>
        <v>53.454545454545453</v>
      </c>
    </row>
    <row r="150" spans="2:6" ht="63.75" x14ac:dyDescent="0.25">
      <c r="B150" s="7" t="s">
        <v>267</v>
      </c>
      <c r="C150" s="10" t="s">
        <v>381</v>
      </c>
      <c r="D150" s="9">
        <v>4571200</v>
      </c>
      <c r="E150" s="9">
        <v>1257782.1499999999</v>
      </c>
      <c r="F150" s="26">
        <f t="shared" si="2"/>
        <v>27.515360299264962</v>
      </c>
    </row>
    <row r="151" spans="2:6" ht="63.75" x14ac:dyDescent="0.25">
      <c r="B151" s="7" t="s">
        <v>268</v>
      </c>
      <c r="C151" s="10" t="s">
        <v>382</v>
      </c>
      <c r="D151" s="9">
        <v>4571200</v>
      </c>
      <c r="E151" s="9">
        <v>1257782.1499999999</v>
      </c>
      <c r="F151" s="26">
        <f t="shared" si="2"/>
        <v>27.515360299264962</v>
      </c>
    </row>
    <row r="152" spans="2:6" ht="38.25" x14ac:dyDescent="0.25">
      <c r="B152" s="7" t="s">
        <v>269</v>
      </c>
      <c r="C152" s="8" t="s">
        <v>93</v>
      </c>
      <c r="D152" s="9">
        <v>1159200</v>
      </c>
      <c r="E152" s="9">
        <v>1159200</v>
      </c>
      <c r="F152" s="26">
        <f t="shared" si="2"/>
        <v>100</v>
      </c>
    </row>
    <row r="153" spans="2:6" ht="63.75" x14ac:dyDescent="0.25">
      <c r="B153" s="7" t="s">
        <v>270</v>
      </c>
      <c r="C153" s="10" t="s">
        <v>383</v>
      </c>
      <c r="D153" s="9">
        <v>1159200</v>
      </c>
      <c r="E153" s="9">
        <v>1159200</v>
      </c>
      <c r="F153" s="26">
        <f t="shared" si="2"/>
        <v>100</v>
      </c>
    </row>
    <row r="154" spans="2:6" ht="25.5" x14ac:dyDescent="0.25">
      <c r="B154" s="7" t="s">
        <v>271</v>
      </c>
      <c r="C154" s="8" t="s">
        <v>94</v>
      </c>
      <c r="D154" s="9">
        <v>1836900</v>
      </c>
      <c r="E154" s="9">
        <v>1778585.7</v>
      </c>
      <c r="F154" s="26">
        <f t="shared" si="2"/>
        <v>96.82539604768904</v>
      </c>
    </row>
    <row r="155" spans="2:6" ht="63.75" x14ac:dyDescent="0.25">
      <c r="B155" s="7" t="s">
        <v>272</v>
      </c>
      <c r="C155" s="10" t="s">
        <v>384</v>
      </c>
      <c r="D155" s="9">
        <v>1836900</v>
      </c>
      <c r="E155" s="9">
        <v>1778585.7</v>
      </c>
      <c r="F155" s="26">
        <f t="shared" si="2"/>
        <v>96.82539604768904</v>
      </c>
    </row>
    <row r="156" spans="2:6" x14ac:dyDescent="0.25">
      <c r="B156" s="7" t="s">
        <v>273</v>
      </c>
      <c r="C156" s="8" t="s">
        <v>95</v>
      </c>
      <c r="D156" s="9">
        <v>36638879.399999999</v>
      </c>
      <c r="E156" s="9">
        <v>3133695</v>
      </c>
      <c r="F156" s="26">
        <f t="shared" si="2"/>
        <v>8.5529226093088422</v>
      </c>
    </row>
    <row r="157" spans="2:6" x14ac:dyDescent="0.25">
      <c r="B157" s="7" t="s">
        <v>274</v>
      </c>
      <c r="C157" s="8" t="s">
        <v>96</v>
      </c>
      <c r="D157" s="9">
        <v>36638879.399999999</v>
      </c>
      <c r="E157" s="9">
        <v>3133695</v>
      </c>
      <c r="F157" s="26">
        <f t="shared" si="2"/>
        <v>8.5529226093088422</v>
      </c>
    </row>
    <row r="158" spans="2:6" ht="63.75" x14ac:dyDescent="0.25">
      <c r="B158" s="7" t="s">
        <v>275</v>
      </c>
      <c r="C158" s="10" t="s">
        <v>385</v>
      </c>
      <c r="D158" s="9">
        <v>278700</v>
      </c>
      <c r="E158" s="9">
        <v>0</v>
      </c>
      <c r="F158" s="26">
        <f t="shared" si="2"/>
        <v>0</v>
      </c>
    </row>
    <row r="159" spans="2:6" ht="76.5" x14ac:dyDescent="0.25">
      <c r="B159" s="7" t="s">
        <v>276</v>
      </c>
      <c r="C159" s="10" t="s">
        <v>386</v>
      </c>
      <c r="D159" s="9">
        <v>1800000</v>
      </c>
      <c r="E159" s="9">
        <v>0</v>
      </c>
      <c r="F159" s="26">
        <f t="shared" si="2"/>
        <v>0</v>
      </c>
    </row>
    <row r="160" spans="2:6" ht="63.75" x14ac:dyDescent="0.25">
      <c r="B160" s="7" t="s">
        <v>277</v>
      </c>
      <c r="C160" s="10" t="s">
        <v>387</v>
      </c>
      <c r="D160" s="9">
        <v>500000</v>
      </c>
      <c r="E160" s="9">
        <v>0</v>
      </c>
      <c r="F160" s="26">
        <f t="shared" si="2"/>
        <v>0</v>
      </c>
    </row>
    <row r="161" spans="2:6" ht="51" x14ac:dyDescent="0.25">
      <c r="B161" s="7" t="s">
        <v>278</v>
      </c>
      <c r="C161" s="8" t="s">
        <v>97</v>
      </c>
      <c r="D161" s="9">
        <v>220900</v>
      </c>
      <c r="E161" s="9">
        <v>0</v>
      </c>
      <c r="F161" s="26">
        <f t="shared" si="2"/>
        <v>0</v>
      </c>
    </row>
    <row r="162" spans="2:6" ht="63.75" x14ac:dyDescent="0.25">
      <c r="B162" s="7" t="s">
        <v>279</v>
      </c>
      <c r="C162" s="10" t="s">
        <v>388</v>
      </c>
      <c r="D162" s="9">
        <v>626200</v>
      </c>
      <c r="E162" s="9">
        <v>626200</v>
      </c>
      <c r="F162" s="26">
        <f t="shared" si="2"/>
        <v>100</v>
      </c>
    </row>
    <row r="163" spans="2:6" ht="63.75" x14ac:dyDescent="0.25">
      <c r="B163" s="7" t="s">
        <v>280</v>
      </c>
      <c r="C163" s="10" t="s">
        <v>389</v>
      </c>
      <c r="D163" s="9">
        <v>534000</v>
      </c>
      <c r="E163" s="9">
        <v>112000</v>
      </c>
      <c r="F163" s="26">
        <f t="shared" si="2"/>
        <v>20.973782771535582</v>
      </c>
    </row>
    <row r="164" spans="2:6" ht="63.75" x14ac:dyDescent="0.25">
      <c r="B164" s="7" t="s">
        <v>281</v>
      </c>
      <c r="C164" s="10" t="s">
        <v>390</v>
      </c>
      <c r="D164" s="9">
        <v>500000</v>
      </c>
      <c r="E164" s="9">
        <v>0</v>
      </c>
      <c r="F164" s="26">
        <f t="shared" si="2"/>
        <v>0</v>
      </c>
    </row>
    <row r="165" spans="2:6" ht="76.5" x14ac:dyDescent="0.25">
      <c r="B165" s="7" t="s">
        <v>282</v>
      </c>
      <c r="C165" s="8" t="s">
        <v>98</v>
      </c>
      <c r="D165" s="9">
        <v>154700</v>
      </c>
      <c r="E165" s="9">
        <v>154700</v>
      </c>
      <c r="F165" s="26">
        <f t="shared" si="2"/>
        <v>100</v>
      </c>
    </row>
    <row r="166" spans="2:6" ht="76.5" x14ac:dyDescent="0.25">
      <c r="B166" s="7" t="s">
        <v>283</v>
      </c>
      <c r="C166" s="10" t="s">
        <v>391</v>
      </c>
      <c r="D166" s="9">
        <v>1132000</v>
      </c>
      <c r="E166" s="9">
        <v>0</v>
      </c>
      <c r="F166" s="26">
        <f t="shared" si="2"/>
        <v>0</v>
      </c>
    </row>
    <row r="167" spans="2:6" ht="63.75" x14ac:dyDescent="0.25">
      <c r="B167" s="7" t="s">
        <v>284</v>
      </c>
      <c r="C167" s="10" t="s">
        <v>392</v>
      </c>
      <c r="D167" s="9">
        <v>355000</v>
      </c>
      <c r="E167" s="9">
        <v>0</v>
      </c>
      <c r="F167" s="26">
        <f t="shared" si="2"/>
        <v>0</v>
      </c>
    </row>
    <row r="168" spans="2:6" ht="63.75" x14ac:dyDescent="0.25">
      <c r="B168" s="7" t="s">
        <v>285</v>
      </c>
      <c r="C168" s="10" t="s">
        <v>393</v>
      </c>
      <c r="D168" s="9">
        <v>196800</v>
      </c>
      <c r="E168" s="9">
        <v>196800</v>
      </c>
      <c r="F168" s="26">
        <f t="shared" si="2"/>
        <v>100</v>
      </c>
    </row>
    <row r="169" spans="2:6" ht="76.5" x14ac:dyDescent="0.25">
      <c r="B169" s="7" t="s">
        <v>286</v>
      </c>
      <c r="C169" s="10" t="s">
        <v>394</v>
      </c>
      <c r="D169" s="9">
        <v>2230600</v>
      </c>
      <c r="E169" s="9">
        <v>531650</v>
      </c>
      <c r="F169" s="26">
        <f t="shared" si="2"/>
        <v>23.834394333363221</v>
      </c>
    </row>
    <row r="170" spans="2:6" ht="63.75" x14ac:dyDescent="0.25">
      <c r="B170" s="7" t="s">
        <v>287</v>
      </c>
      <c r="C170" s="10" t="s">
        <v>395</v>
      </c>
      <c r="D170" s="9">
        <v>5119400</v>
      </c>
      <c r="E170" s="9">
        <v>0</v>
      </c>
      <c r="F170" s="26">
        <f t="shared" si="2"/>
        <v>0</v>
      </c>
    </row>
    <row r="171" spans="2:6" ht="63.75" x14ac:dyDescent="0.25">
      <c r="B171" s="7" t="s">
        <v>288</v>
      </c>
      <c r="C171" s="10" t="s">
        <v>396</v>
      </c>
      <c r="D171" s="9">
        <v>149500</v>
      </c>
      <c r="E171" s="9">
        <v>149500</v>
      </c>
      <c r="F171" s="26">
        <f t="shared" si="2"/>
        <v>100</v>
      </c>
    </row>
    <row r="172" spans="2:6" ht="63.75" x14ac:dyDescent="0.25">
      <c r="B172" s="7" t="s">
        <v>289</v>
      </c>
      <c r="C172" s="10" t="s">
        <v>397</v>
      </c>
      <c r="D172" s="9">
        <v>1020000</v>
      </c>
      <c r="E172" s="9">
        <v>54424</v>
      </c>
      <c r="F172" s="26">
        <f t="shared" si="2"/>
        <v>5.3356862745098033</v>
      </c>
    </row>
    <row r="173" spans="2:6" ht="63.75" x14ac:dyDescent="0.25">
      <c r="B173" s="7" t="s">
        <v>290</v>
      </c>
      <c r="C173" s="10" t="s">
        <v>398</v>
      </c>
      <c r="D173" s="9">
        <v>2360000</v>
      </c>
      <c r="E173" s="9">
        <v>0</v>
      </c>
      <c r="F173" s="26">
        <f t="shared" si="2"/>
        <v>0</v>
      </c>
    </row>
    <row r="174" spans="2:6" ht="63.75" x14ac:dyDescent="0.25">
      <c r="B174" s="7" t="s">
        <v>291</v>
      </c>
      <c r="C174" s="10" t="s">
        <v>399</v>
      </c>
      <c r="D174" s="9">
        <v>1567000</v>
      </c>
      <c r="E174" s="9">
        <v>1308421</v>
      </c>
      <c r="F174" s="26">
        <f t="shared" si="2"/>
        <v>83.498468410976386</v>
      </c>
    </row>
    <row r="175" spans="2:6" ht="76.5" x14ac:dyDescent="0.25">
      <c r="B175" s="7" t="s">
        <v>292</v>
      </c>
      <c r="C175" s="10" t="s">
        <v>400</v>
      </c>
      <c r="D175" s="9">
        <v>3982367</v>
      </c>
      <c r="E175" s="9">
        <v>0</v>
      </c>
      <c r="F175" s="26">
        <f t="shared" si="2"/>
        <v>0</v>
      </c>
    </row>
    <row r="176" spans="2:6" ht="63.75" x14ac:dyDescent="0.25">
      <c r="B176" s="7" t="s">
        <v>293</v>
      </c>
      <c r="C176" s="10" t="s">
        <v>401</v>
      </c>
      <c r="D176" s="9">
        <v>4284912.4000000004</v>
      </c>
      <c r="E176" s="9">
        <v>0</v>
      </c>
      <c r="F176" s="26">
        <f t="shared" si="2"/>
        <v>0</v>
      </c>
    </row>
    <row r="177" spans="2:6" ht="63.75" x14ac:dyDescent="0.25">
      <c r="B177" s="7" t="s">
        <v>294</v>
      </c>
      <c r="C177" s="10" t="s">
        <v>402</v>
      </c>
      <c r="D177" s="9">
        <v>1200000</v>
      </c>
      <c r="E177" s="9">
        <v>0</v>
      </c>
      <c r="F177" s="26">
        <f t="shared" si="2"/>
        <v>0</v>
      </c>
    </row>
    <row r="178" spans="2:6" ht="63.75" x14ac:dyDescent="0.25">
      <c r="B178" s="7" t="s">
        <v>295</v>
      </c>
      <c r="C178" s="10" t="s">
        <v>403</v>
      </c>
      <c r="D178" s="9">
        <v>233900</v>
      </c>
      <c r="E178" s="9">
        <v>0</v>
      </c>
      <c r="F178" s="26">
        <f t="shared" si="2"/>
        <v>0</v>
      </c>
    </row>
    <row r="179" spans="2:6" ht="63.75" x14ac:dyDescent="0.25">
      <c r="B179" s="7" t="s">
        <v>296</v>
      </c>
      <c r="C179" s="10" t="s">
        <v>404</v>
      </c>
      <c r="D179" s="9">
        <v>8192900</v>
      </c>
      <c r="E179" s="9">
        <v>0</v>
      </c>
      <c r="F179" s="26">
        <f t="shared" si="2"/>
        <v>0</v>
      </c>
    </row>
    <row r="180" spans="2:6" ht="25.5" x14ac:dyDescent="0.25">
      <c r="B180" s="7" t="s">
        <v>297</v>
      </c>
      <c r="C180" s="8" t="s">
        <v>99</v>
      </c>
      <c r="D180" s="9">
        <v>185023000</v>
      </c>
      <c r="E180" s="9">
        <v>108935292.12</v>
      </c>
      <c r="F180" s="26">
        <f t="shared" si="2"/>
        <v>58.876621890251478</v>
      </c>
    </row>
    <row r="181" spans="2:6" ht="25.5" x14ac:dyDescent="0.25">
      <c r="B181" s="7" t="s">
        <v>298</v>
      </c>
      <c r="C181" s="8" t="s">
        <v>100</v>
      </c>
      <c r="D181" s="9">
        <v>183733100</v>
      </c>
      <c r="E181" s="9">
        <v>108264404.66</v>
      </c>
      <c r="F181" s="26">
        <f t="shared" si="2"/>
        <v>58.924823376952759</v>
      </c>
    </row>
    <row r="182" spans="2:6" ht="25.5" x14ac:dyDescent="0.25">
      <c r="B182" s="7" t="s">
        <v>299</v>
      </c>
      <c r="C182" s="8" t="s">
        <v>101</v>
      </c>
      <c r="D182" s="9">
        <v>183733100</v>
      </c>
      <c r="E182" s="9">
        <v>108264404.66</v>
      </c>
      <c r="F182" s="26">
        <f t="shared" si="2"/>
        <v>58.924823376952759</v>
      </c>
    </row>
    <row r="183" spans="2:6" ht="63.75" x14ac:dyDescent="0.25">
      <c r="B183" s="7" t="s">
        <v>300</v>
      </c>
      <c r="C183" s="10" t="s">
        <v>405</v>
      </c>
      <c r="D183" s="9">
        <v>734700</v>
      </c>
      <c r="E183" s="9">
        <v>345100</v>
      </c>
      <c r="F183" s="26">
        <f t="shared" si="2"/>
        <v>46.97155301483599</v>
      </c>
    </row>
    <row r="184" spans="2:6" ht="63.75" x14ac:dyDescent="0.25">
      <c r="B184" s="7" t="s">
        <v>301</v>
      </c>
      <c r="C184" s="10" t="s">
        <v>406</v>
      </c>
      <c r="D184" s="9">
        <v>16800600</v>
      </c>
      <c r="E184" s="9">
        <v>8411000</v>
      </c>
      <c r="F184" s="26">
        <f t="shared" si="2"/>
        <v>50.063688201611846</v>
      </c>
    </row>
    <row r="185" spans="2:6" ht="63.75" x14ac:dyDescent="0.25">
      <c r="B185" s="7" t="s">
        <v>302</v>
      </c>
      <c r="C185" s="10" t="s">
        <v>407</v>
      </c>
      <c r="D185" s="9">
        <v>15833030</v>
      </c>
      <c r="E185" s="9">
        <v>9390000</v>
      </c>
      <c r="F185" s="26">
        <f t="shared" si="2"/>
        <v>59.306399343650583</v>
      </c>
    </row>
    <row r="186" spans="2:6" ht="63.75" x14ac:dyDescent="0.25">
      <c r="B186" s="7" t="s">
        <v>303</v>
      </c>
      <c r="C186" s="10" t="s">
        <v>408</v>
      </c>
      <c r="D186" s="9">
        <v>35200</v>
      </c>
      <c r="E186" s="9">
        <v>19200</v>
      </c>
      <c r="F186" s="26">
        <f t="shared" si="2"/>
        <v>54.54545454545454</v>
      </c>
    </row>
    <row r="187" spans="2:6" ht="63.75" x14ac:dyDescent="0.25">
      <c r="B187" s="7" t="s">
        <v>304</v>
      </c>
      <c r="C187" s="10" t="s">
        <v>409</v>
      </c>
      <c r="D187" s="9">
        <v>39900</v>
      </c>
      <c r="E187" s="9">
        <v>0</v>
      </c>
      <c r="F187" s="26">
        <f t="shared" si="2"/>
        <v>0</v>
      </c>
    </row>
    <row r="188" spans="2:6" ht="63.75" x14ac:dyDescent="0.25">
      <c r="B188" s="7" t="s">
        <v>305</v>
      </c>
      <c r="C188" s="10" t="s">
        <v>410</v>
      </c>
      <c r="D188" s="9">
        <v>2229600</v>
      </c>
      <c r="E188" s="9">
        <v>1371980</v>
      </c>
      <c r="F188" s="26">
        <f t="shared" si="2"/>
        <v>61.534804449228567</v>
      </c>
    </row>
    <row r="189" spans="2:6" ht="63.75" x14ac:dyDescent="0.25">
      <c r="B189" s="7" t="s">
        <v>306</v>
      </c>
      <c r="C189" s="10" t="s">
        <v>411</v>
      </c>
      <c r="D189" s="9">
        <v>426700</v>
      </c>
      <c r="E189" s="9">
        <v>0</v>
      </c>
      <c r="F189" s="26">
        <f t="shared" si="2"/>
        <v>0</v>
      </c>
    </row>
    <row r="190" spans="2:6" ht="63.75" x14ac:dyDescent="0.25">
      <c r="B190" s="7" t="s">
        <v>307</v>
      </c>
      <c r="C190" s="10" t="s">
        <v>412</v>
      </c>
      <c r="D190" s="9">
        <v>117300</v>
      </c>
      <c r="E190" s="9">
        <v>75400</v>
      </c>
      <c r="F190" s="26">
        <f t="shared" si="2"/>
        <v>64.279624893435638</v>
      </c>
    </row>
    <row r="191" spans="2:6" ht="63.75" x14ac:dyDescent="0.25">
      <c r="B191" s="7" t="s">
        <v>308</v>
      </c>
      <c r="C191" s="10" t="s">
        <v>413</v>
      </c>
      <c r="D191" s="9">
        <v>1629800</v>
      </c>
      <c r="E191" s="9">
        <v>750362</v>
      </c>
      <c r="F191" s="26">
        <f t="shared" si="2"/>
        <v>46.040127623021235</v>
      </c>
    </row>
    <row r="192" spans="2:6" ht="63.75" x14ac:dyDescent="0.25">
      <c r="B192" s="7" t="s">
        <v>309</v>
      </c>
      <c r="C192" s="10" t="s">
        <v>414</v>
      </c>
      <c r="D192" s="9">
        <v>94100</v>
      </c>
      <c r="E192" s="9">
        <v>0</v>
      </c>
      <c r="F192" s="26">
        <f t="shared" si="2"/>
        <v>0</v>
      </c>
    </row>
    <row r="193" spans="2:6" ht="63.75" x14ac:dyDescent="0.25">
      <c r="B193" s="7" t="s">
        <v>310</v>
      </c>
      <c r="C193" s="10" t="s">
        <v>407</v>
      </c>
      <c r="D193" s="9">
        <v>99447340</v>
      </c>
      <c r="E193" s="9">
        <v>61594882.799999997</v>
      </c>
      <c r="F193" s="26">
        <f t="shared" si="2"/>
        <v>61.93718484576862</v>
      </c>
    </row>
    <row r="194" spans="2:6" ht="76.5" x14ac:dyDescent="0.25">
      <c r="B194" s="7" t="s">
        <v>311</v>
      </c>
      <c r="C194" s="10" t="s">
        <v>415</v>
      </c>
      <c r="D194" s="9">
        <v>4622700</v>
      </c>
      <c r="E194" s="9">
        <v>1750000</v>
      </c>
      <c r="F194" s="26">
        <f t="shared" si="2"/>
        <v>37.856663854457352</v>
      </c>
    </row>
    <row r="195" spans="2:6" ht="63.75" x14ac:dyDescent="0.25">
      <c r="B195" s="7" t="s">
        <v>312</v>
      </c>
      <c r="C195" s="10" t="s">
        <v>416</v>
      </c>
      <c r="D195" s="9">
        <v>571600</v>
      </c>
      <c r="E195" s="9">
        <v>301160</v>
      </c>
      <c r="F195" s="26">
        <f t="shared" si="2"/>
        <v>52.687193841847446</v>
      </c>
    </row>
    <row r="196" spans="2:6" ht="63.75" x14ac:dyDescent="0.25">
      <c r="B196" s="7" t="s">
        <v>313</v>
      </c>
      <c r="C196" s="10" t="s">
        <v>406</v>
      </c>
      <c r="D196" s="9">
        <v>20266330</v>
      </c>
      <c r="E196" s="9">
        <v>11838000</v>
      </c>
      <c r="F196" s="26">
        <f t="shared" si="2"/>
        <v>58.412154544014626</v>
      </c>
    </row>
    <row r="197" spans="2:6" ht="63.75" x14ac:dyDescent="0.25">
      <c r="B197" s="7" t="s">
        <v>314</v>
      </c>
      <c r="C197" s="10" t="s">
        <v>417</v>
      </c>
      <c r="D197" s="9">
        <v>18404200</v>
      </c>
      <c r="E197" s="9">
        <v>10735900</v>
      </c>
      <c r="F197" s="26">
        <f t="shared" si="2"/>
        <v>58.333967246606754</v>
      </c>
    </row>
    <row r="198" spans="2:6" ht="63.75" x14ac:dyDescent="0.25">
      <c r="B198" s="7" t="s">
        <v>315</v>
      </c>
      <c r="C198" s="10" t="s">
        <v>418</v>
      </c>
      <c r="D198" s="9">
        <v>729900</v>
      </c>
      <c r="E198" s="9">
        <v>365500</v>
      </c>
      <c r="F198" s="26">
        <f t="shared" si="2"/>
        <v>50.075352788053159</v>
      </c>
    </row>
    <row r="199" spans="2:6" ht="63.75" x14ac:dyDescent="0.25">
      <c r="B199" s="7" t="s">
        <v>316</v>
      </c>
      <c r="C199" s="8" t="s">
        <v>102</v>
      </c>
      <c r="D199" s="9">
        <v>1750100</v>
      </c>
      <c r="E199" s="9">
        <v>1315919.8600000001</v>
      </c>
      <c r="F199" s="26">
        <f t="shared" si="2"/>
        <v>75.19112393577511</v>
      </c>
    </row>
    <row r="200" spans="2:6" ht="63.75" x14ac:dyDescent="0.25">
      <c r="B200" s="7" t="s">
        <v>317</v>
      </c>
      <c r="C200" s="8" t="s">
        <v>103</v>
      </c>
      <c r="D200" s="9">
        <v>327600</v>
      </c>
      <c r="E200" s="9">
        <v>117000</v>
      </c>
      <c r="F200" s="26">
        <f t="shared" ref="F200:F231" si="3">E200/D200*100</f>
        <v>35.714285714285715</v>
      </c>
    </row>
    <row r="201" spans="2:6" ht="63.75" x14ac:dyDescent="0.25">
      <c r="B201" s="7" t="s">
        <v>318</v>
      </c>
      <c r="C201" s="8" t="s">
        <v>104</v>
      </c>
      <c r="D201" s="9">
        <v>327600</v>
      </c>
      <c r="E201" s="9">
        <v>117000</v>
      </c>
      <c r="F201" s="26">
        <f t="shared" si="3"/>
        <v>35.714285714285715</v>
      </c>
    </row>
    <row r="202" spans="2:6" ht="25.5" x14ac:dyDescent="0.25">
      <c r="B202" s="7" t="s">
        <v>319</v>
      </c>
      <c r="C202" s="8" t="s">
        <v>105</v>
      </c>
      <c r="D202" s="9">
        <v>957600</v>
      </c>
      <c r="E202" s="9">
        <v>553887.46</v>
      </c>
      <c r="F202" s="26">
        <f t="shared" si="3"/>
        <v>57.841213450292393</v>
      </c>
    </row>
    <row r="203" spans="2:6" ht="38.25" x14ac:dyDescent="0.25">
      <c r="B203" s="7" t="s">
        <v>320</v>
      </c>
      <c r="C203" s="8" t="s">
        <v>106</v>
      </c>
      <c r="D203" s="9">
        <v>957600</v>
      </c>
      <c r="E203" s="9">
        <v>553887.46</v>
      </c>
      <c r="F203" s="26">
        <f t="shared" si="3"/>
        <v>57.841213450292393</v>
      </c>
    </row>
    <row r="204" spans="2:6" ht="51" x14ac:dyDescent="0.25">
      <c r="B204" s="7" t="s">
        <v>321</v>
      </c>
      <c r="C204" s="8" t="s">
        <v>107</v>
      </c>
      <c r="D204" s="9">
        <v>4700</v>
      </c>
      <c r="E204" s="9">
        <v>0</v>
      </c>
      <c r="F204" s="26">
        <f t="shared" si="3"/>
        <v>0</v>
      </c>
    </row>
    <row r="205" spans="2:6" ht="51" x14ac:dyDescent="0.25">
      <c r="B205" s="7" t="s">
        <v>322</v>
      </c>
      <c r="C205" s="8" t="s">
        <v>108</v>
      </c>
      <c r="D205" s="9">
        <v>4700</v>
      </c>
      <c r="E205" s="9">
        <v>0</v>
      </c>
      <c r="F205" s="26">
        <f t="shared" si="3"/>
        <v>0</v>
      </c>
    </row>
    <row r="206" spans="2:6" x14ac:dyDescent="0.25">
      <c r="B206" s="7" t="s">
        <v>323</v>
      </c>
      <c r="C206" s="8" t="s">
        <v>109</v>
      </c>
      <c r="D206" s="9">
        <v>27564461.84</v>
      </c>
      <c r="E206" s="9">
        <v>11661318.109999999</v>
      </c>
      <c r="F206" s="26">
        <f t="shared" si="3"/>
        <v>42.305625909509864</v>
      </c>
    </row>
    <row r="207" spans="2:6" ht="51" x14ac:dyDescent="0.25">
      <c r="B207" s="7" t="s">
        <v>324</v>
      </c>
      <c r="C207" s="8" t="s">
        <v>110</v>
      </c>
      <c r="D207" s="9">
        <v>15451361.84</v>
      </c>
      <c r="E207" s="9">
        <v>5705629.3899999997</v>
      </c>
      <c r="F207" s="26">
        <f t="shared" si="3"/>
        <v>36.926385189099939</v>
      </c>
    </row>
    <row r="208" spans="2:6" ht="63.75" x14ac:dyDescent="0.25">
      <c r="B208" s="7" t="s">
        <v>325</v>
      </c>
      <c r="C208" s="8" t="s">
        <v>111</v>
      </c>
      <c r="D208" s="9">
        <v>15451361.84</v>
      </c>
      <c r="E208" s="9">
        <v>5705629.3899999997</v>
      </c>
      <c r="F208" s="26">
        <f t="shared" si="3"/>
        <v>36.926385189099939</v>
      </c>
    </row>
    <row r="209" spans="2:6" ht="51" x14ac:dyDescent="0.25">
      <c r="B209" s="7" t="s">
        <v>326</v>
      </c>
      <c r="C209" s="8" t="s">
        <v>112</v>
      </c>
      <c r="D209" s="9">
        <v>4372200</v>
      </c>
      <c r="E209" s="9">
        <v>2375608.59</v>
      </c>
      <c r="F209" s="26">
        <f t="shared" si="3"/>
        <v>54.33439892960066</v>
      </c>
    </row>
    <row r="210" spans="2:6" ht="51" x14ac:dyDescent="0.25">
      <c r="B210" s="7" t="s">
        <v>327</v>
      </c>
      <c r="C210" s="8" t="s">
        <v>113</v>
      </c>
      <c r="D210" s="9">
        <v>235600</v>
      </c>
      <c r="E210" s="9">
        <v>125681.24</v>
      </c>
      <c r="F210" s="26">
        <f t="shared" si="3"/>
        <v>53.345178268251281</v>
      </c>
    </row>
    <row r="211" spans="2:6" ht="51" x14ac:dyDescent="0.25">
      <c r="B211" s="7" t="s">
        <v>328</v>
      </c>
      <c r="C211" s="8" t="s">
        <v>114</v>
      </c>
      <c r="D211" s="9">
        <v>228600</v>
      </c>
      <c r="E211" s="9">
        <v>126541.56</v>
      </c>
      <c r="F211" s="26">
        <f t="shared" si="3"/>
        <v>55.355013123359576</v>
      </c>
    </row>
    <row r="212" spans="2:6" ht="63.75" x14ac:dyDescent="0.25">
      <c r="B212" s="7" t="s">
        <v>329</v>
      </c>
      <c r="C212" s="8" t="s">
        <v>115</v>
      </c>
      <c r="D212" s="9">
        <v>185400</v>
      </c>
      <c r="E212" s="9">
        <v>100732.27</v>
      </c>
      <c r="F212" s="26">
        <f t="shared" si="3"/>
        <v>54.332400215749729</v>
      </c>
    </row>
    <row r="213" spans="2:6" ht="51" x14ac:dyDescent="0.25">
      <c r="B213" s="7" t="s">
        <v>330</v>
      </c>
      <c r="C213" s="8" t="s">
        <v>116</v>
      </c>
      <c r="D213" s="9">
        <v>668900</v>
      </c>
      <c r="E213" s="9">
        <v>363449</v>
      </c>
      <c r="F213" s="26">
        <f t="shared" si="3"/>
        <v>54.335326655703398</v>
      </c>
    </row>
    <row r="214" spans="2:6" ht="51" x14ac:dyDescent="0.25">
      <c r="B214" s="7" t="s">
        <v>331</v>
      </c>
      <c r="C214" s="8" t="s">
        <v>117</v>
      </c>
      <c r="D214" s="9">
        <v>4631000</v>
      </c>
      <c r="E214" s="9">
        <v>2613616.73</v>
      </c>
      <c r="F214" s="26">
        <f t="shared" si="3"/>
        <v>56.4374158928957</v>
      </c>
    </row>
    <row r="215" spans="2:6" ht="51" x14ac:dyDescent="0.25">
      <c r="B215" s="7" t="s">
        <v>332</v>
      </c>
      <c r="C215" s="8" t="s">
        <v>118</v>
      </c>
      <c r="D215" s="9">
        <v>5129661.84</v>
      </c>
      <c r="E215" s="9">
        <v>0</v>
      </c>
      <c r="F215" s="26">
        <f t="shared" si="3"/>
        <v>0</v>
      </c>
    </row>
    <row r="216" spans="2:6" ht="63.75" x14ac:dyDescent="0.25">
      <c r="B216" s="7" t="s">
        <v>333</v>
      </c>
      <c r="C216" s="10" t="s">
        <v>419</v>
      </c>
      <c r="D216" s="9">
        <v>11835200</v>
      </c>
      <c r="E216" s="9">
        <v>5677788.7199999997</v>
      </c>
      <c r="F216" s="26">
        <f t="shared" si="3"/>
        <v>47.97374543733946</v>
      </c>
    </row>
    <row r="217" spans="2:6" ht="63.75" x14ac:dyDescent="0.25">
      <c r="B217" s="7" t="s">
        <v>334</v>
      </c>
      <c r="C217" s="10" t="s">
        <v>420</v>
      </c>
      <c r="D217" s="9">
        <v>200000</v>
      </c>
      <c r="E217" s="9">
        <v>200000</v>
      </c>
      <c r="F217" s="26">
        <f t="shared" si="3"/>
        <v>100</v>
      </c>
    </row>
    <row r="218" spans="2:6" x14ac:dyDescent="0.25">
      <c r="B218" s="7" t="s">
        <v>335</v>
      </c>
      <c r="C218" s="8" t="s">
        <v>119</v>
      </c>
      <c r="D218" s="9">
        <v>77900</v>
      </c>
      <c r="E218" s="9">
        <v>77900</v>
      </c>
      <c r="F218" s="26">
        <f t="shared" si="3"/>
        <v>100</v>
      </c>
    </row>
    <row r="219" spans="2:6" ht="25.5" x14ac:dyDescent="0.25">
      <c r="B219" s="7" t="s">
        <v>336</v>
      </c>
      <c r="C219" s="8" t="s">
        <v>120</v>
      </c>
      <c r="D219" s="9">
        <v>77900</v>
      </c>
      <c r="E219" s="9">
        <v>77900</v>
      </c>
      <c r="F219" s="26">
        <f t="shared" si="3"/>
        <v>100</v>
      </c>
    </row>
    <row r="220" spans="2:6" ht="63.75" x14ac:dyDescent="0.25">
      <c r="B220" s="7" t="s">
        <v>337</v>
      </c>
      <c r="C220" s="10" t="s">
        <v>421</v>
      </c>
      <c r="D220" s="9">
        <v>77900</v>
      </c>
      <c r="E220" s="9">
        <v>77900</v>
      </c>
      <c r="F220" s="26">
        <f t="shared" si="3"/>
        <v>100</v>
      </c>
    </row>
    <row r="221" spans="2:6" ht="25.5" x14ac:dyDescent="0.25">
      <c r="B221" s="7" t="s">
        <v>338</v>
      </c>
      <c r="C221" s="8" t="s">
        <v>121</v>
      </c>
      <c r="D221" s="9">
        <v>0</v>
      </c>
      <c r="E221" s="9">
        <v>50000</v>
      </c>
      <c r="F221" s="26">
        <v>0</v>
      </c>
    </row>
    <row r="222" spans="2:6" ht="25.5" x14ac:dyDescent="0.25">
      <c r="B222" s="7" t="s">
        <v>339</v>
      </c>
      <c r="C222" s="8" t="s">
        <v>122</v>
      </c>
      <c r="D222" s="9">
        <v>0</v>
      </c>
      <c r="E222" s="9">
        <v>50000</v>
      </c>
      <c r="F222" s="26">
        <v>0</v>
      </c>
    </row>
    <row r="223" spans="2:6" ht="38.25" x14ac:dyDescent="0.25">
      <c r="B223" s="7" t="s">
        <v>340</v>
      </c>
      <c r="C223" s="8" t="s">
        <v>123</v>
      </c>
      <c r="D223" s="9">
        <v>0</v>
      </c>
      <c r="E223" s="9">
        <v>50000</v>
      </c>
      <c r="F223" s="26">
        <v>0</v>
      </c>
    </row>
    <row r="224" spans="2:6" ht="51" x14ac:dyDescent="0.25">
      <c r="B224" s="7" t="s">
        <v>341</v>
      </c>
      <c r="C224" s="8" t="s">
        <v>124</v>
      </c>
      <c r="D224" s="9">
        <v>0</v>
      </c>
      <c r="E224" s="9">
        <v>673.5</v>
      </c>
      <c r="F224" s="26">
        <v>0</v>
      </c>
    </row>
    <row r="225" spans="2:6" ht="63.75" x14ac:dyDescent="0.25">
      <c r="B225" s="7" t="s">
        <v>342</v>
      </c>
      <c r="C225" s="10" t="s">
        <v>422</v>
      </c>
      <c r="D225" s="9">
        <v>0</v>
      </c>
      <c r="E225" s="9">
        <v>673.5</v>
      </c>
      <c r="F225" s="26">
        <v>0</v>
      </c>
    </row>
    <row r="226" spans="2:6" ht="63.75" x14ac:dyDescent="0.25">
      <c r="B226" s="7" t="s">
        <v>343</v>
      </c>
      <c r="C226" s="10" t="s">
        <v>423</v>
      </c>
      <c r="D226" s="9">
        <v>0</v>
      </c>
      <c r="E226" s="9">
        <v>673.5</v>
      </c>
      <c r="F226" s="26">
        <v>0</v>
      </c>
    </row>
    <row r="227" spans="2:6" ht="51" x14ac:dyDescent="0.25">
      <c r="B227" s="7" t="s">
        <v>344</v>
      </c>
      <c r="C227" s="8" t="s">
        <v>125</v>
      </c>
      <c r="D227" s="9">
        <v>0</v>
      </c>
      <c r="E227" s="9">
        <v>673.5</v>
      </c>
      <c r="F227" s="26">
        <v>0</v>
      </c>
    </row>
    <row r="228" spans="2:6" ht="38.25" x14ac:dyDescent="0.25">
      <c r="B228" s="7" t="s">
        <v>345</v>
      </c>
      <c r="C228" s="8" t="s">
        <v>126</v>
      </c>
      <c r="D228" s="9">
        <v>0</v>
      </c>
      <c r="E228" s="9">
        <v>-293823.14</v>
      </c>
      <c r="F228" s="26">
        <v>0</v>
      </c>
    </row>
    <row r="229" spans="2:6" ht="38.25" x14ac:dyDescent="0.25">
      <c r="B229" s="7" t="s">
        <v>346</v>
      </c>
      <c r="C229" s="8" t="s">
        <v>127</v>
      </c>
      <c r="D229" s="9">
        <v>0</v>
      </c>
      <c r="E229" s="9">
        <v>-293823.14</v>
      </c>
      <c r="F229" s="26">
        <v>0</v>
      </c>
    </row>
    <row r="230" spans="2:6" ht="38.25" x14ac:dyDescent="0.25">
      <c r="B230" s="7" t="s">
        <v>347</v>
      </c>
      <c r="C230" s="8" t="s">
        <v>128</v>
      </c>
      <c r="D230" s="9">
        <v>0</v>
      </c>
      <c r="E230" s="9">
        <v>-293823.14</v>
      </c>
      <c r="F230" s="26">
        <v>0</v>
      </c>
    </row>
    <row r="231" spans="2:6" x14ac:dyDescent="0.25">
      <c r="B231" s="11" t="s">
        <v>129</v>
      </c>
      <c r="C231" s="12"/>
      <c r="D231" s="13">
        <v>634102241.24000001</v>
      </c>
      <c r="E231" s="13">
        <v>345950304.12</v>
      </c>
      <c r="F231" s="26">
        <f t="shared" si="3"/>
        <v>54.557495876924676</v>
      </c>
    </row>
    <row r="233" spans="2:6" x14ac:dyDescent="0.25">
      <c r="C233" s="21" t="s">
        <v>523</v>
      </c>
    </row>
    <row r="235" spans="2:6" ht="31.5" x14ac:dyDescent="0.25">
      <c r="B235" s="4" t="s">
        <v>482</v>
      </c>
      <c r="C235" s="1" t="s">
        <v>424</v>
      </c>
      <c r="D235" s="1" t="s">
        <v>425</v>
      </c>
      <c r="E235" s="1" t="s">
        <v>426</v>
      </c>
      <c r="F235" s="6" t="s">
        <v>481</v>
      </c>
    </row>
    <row r="236" spans="2:6" x14ac:dyDescent="0.25">
      <c r="B236" s="14" t="s">
        <v>427</v>
      </c>
      <c r="C236" s="25" t="s">
        <v>565</v>
      </c>
      <c r="D236" s="15">
        <v>61822766.380000003</v>
      </c>
      <c r="E236" s="15">
        <v>36631326.630000003</v>
      </c>
      <c r="F236" s="23">
        <f>E236/D236*100</f>
        <v>59.252163523129617</v>
      </c>
    </row>
    <row r="237" spans="2:6" ht="22.5" x14ac:dyDescent="0.25">
      <c r="B237" s="17" t="s">
        <v>483</v>
      </c>
      <c r="C237" s="17" t="s">
        <v>429</v>
      </c>
      <c r="D237" s="18">
        <v>1876614.49</v>
      </c>
      <c r="E237" s="18">
        <v>1561086.24</v>
      </c>
      <c r="F237" s="23">
        <f t="shared" ref="F237:F288" si="4">E237/D237*100</f>
        <v>83.186304289913053</v>
      </c>
    </row>
    <row r="238" spans="2:6" ht="33.75" x14ac:dyDescent="0.25">
      <c r="B238" s="17" t="s">
        <v>484</v>
      </c>
      <c r="C238" s="17" t="s">
        <v>431</v>
      </c>
      <c r="D238" s="18">
        <v>1970990.62</v>
      </c>
      <c r="E238" s="18">
        <v>1216480.94</v>
      </c>
      <c r="F238" s="23">
        <f t="shared" si="4"/>
        <v>61.71926581771352</v>
      </c>
    </row>
    <row r="239" spans="2:6" ht="45" x14ac:dyDescent="0.25">
      <c r="B239" s="17" t="s">
        <v>485</v>
      </c>
      <c r="C239" s="17" t="s">
        <v>433</v>
      </c>
      <c r="D239" s="18">
        <v>23812035.039999999</v>
      </c>
      <c r="E239" s="18">
        <v>13987378.539999999</v>
      </c>
      <c r="F239" s="23">
        <f t="shared" si="4"/>
        <v>58.740794377732442</v>
      </c>
    </row>
    <row r="240" spans="2:6" x14ac:dyDescent="0.25">
      <c r="B240" s="17" t="s">
        <v>486</v>
      </c>
      <c r="C240" s="17" t="s">
        <v>435</v>
      </c>
      <c r="D240" s="18">
        <v>4700</v>
      </c>
      <c r="E240" s="18">
        <v>0</v>
      </c>
      <c r="F240" s="23">
        <f t="shared" si="4"/>
        <v>0</v>
      </c>
    </row>
    <row r="241" spans="2:6" ht="33.75" x14ac:dyDescent="0.25">
      <c r="B241" s="17" t="s">
        <v>487</v>
      </c>
      <c r="C241" s="17" t="s">
        <v>437</v>
      </c>
      <c r="D241" s="18">
        <v>10408905.51</v>
      </c>
      <c r="E241" s="18">
        <v>6305279.46</v>
      </c>
      <c r="F241" s="23">
        <f t="shared" si="4"/>
        <v>60.575816102302191</v>
      </c>
    </row>
    <row r="242" spans="2:6" x14ac:dyDescent="0.25">
      <c r="B242" s="17" t="s">
        <v>488</v>
      </c>
      <c r="C242" s="17" t="s">
        <v>439</v>
      </c>
      <c r="D242" s="18">
        <v>1850000</v>
      </c>
      <c r="E242" s="18">
        <v>978704</v>
      </c>
      <c r="F242" s="23">
        <f t="shared" si="4"/>
        <v>52.902918918918914</v>
      </c>
    </row>
    <row r="243" spans="2:6" x14ac:dyDescent="0.25">
      <c r="B243" s="17" t="s">
        <v>489</v>
      </c>
      <c r="C243" s="17" t="s">
        <v>441</v>
      </c>
      <c r="D243" s="18">
        <v>100000</v>
      </c>
      <c r="E243" s="18">
        <v>0</v>
      </c>
      <c r="F243" s="23">
        <f t="shared" si="4"/>
        <v>0</v>
      </c>
    </row>
    <row r="244" spans="2:6" x14ac:dyDescent="0.25">
      <c r="B244" s="17" t="s">
        <v>490</v>
      </c>
      <c r="C244" s="17" t="s">
        <v>443</v>
      </c>
      <c r="D244" s="18">
        <v>21799520.719999999</v>
      </c>
      <c r="E244" s="18">
        <v>12582397.449999999</v>
      </c>
      <c r="F244" s="23">
        <f t="shared" si="4"/>
        <v>57.718688459312148</v>
      </c>
    </row>
    <row r="245" spans="2:6" x14ac:dyDescent="0.25">
      <c r="B245" s="14" t="s">
        <v>428</v>
      </c>
      <c r="C245" s="14" t="s">
        <v>566</v>
      </c>
      <c r="D245" s="15">
        <v>957600</v>
      </c>
      <c r="E245" s="15">
        <v>553887.46</v>
      </c>
      <c r="F245" s="23">
        <f t="shared" si="4"/>
        <v>57.841213450292393</v>
      </c>
    </row>
    <row r="246" spans="2:6" x14ac:dyDescent="0.25">
      <c r="B246" s="17" t="s">
        <v>491</v>
      </c>
      <c r="C246" s="17" t="s">
        <v>444</v>
      </c>
      <c r="D246" s="18">
        <v>957600</v>
      </c>
      <c r="E246" s="18">
        <v>553887.46</v>
      </c>
      <c r="F246" s="23">
        <f t="shared" si="4"/>
        <v>57.841213450292393</v>
      </c>
    </row>
    <row r="247" spans="2:6" ht="22.5" x14ac:dyDescent="0.25">
      <c r="B247" s="14" t="s">
        <v>430</v>
      </c>
      <c r="C247" s="14" t="s">
        <v>567</v>
      </c>
      <c r="D247" s="15">
        <v>4042018.2</v>
      </c>
      <c r="E247" s="15">
        <v>2501941.4300000002</v>
      </c>
      <c r="F247" s="23">
        <f t="shared" si="4"/>
        <v>61.898321734424655</v>
      </c>
    </row>
    <row r="248" spans="2:6" x14ac:dyDescent="0.25">
      <c r="B248" s="17" t="s">
        <v>492</v>
      </c>
      <c r="C248" s="17" t="s">
        <v>446</v>
      </c>
      <c r="D248" s="18">
        <v>3375818.2</v>
      </c>
      <c r="E248" s="18">
        <v>1835741.43</v>
      </c>
      <c r="F248" s="23">
        <f t="shared" si="4"/>
        <v>54.379155548127557</v>
      </c>
    </row>
    <row r="249" spans="2:6" ht="33.75" x14ac:dyDescent="0.25">
      <c r="B249" s="17" t="s">
        <v>493</v>
      </c>
      <c r="C249" s="17" t="s">
        <v>448</v>
      </c>
      <c r="D249" s="18">
        <v>626200</v>
      </c>
      <c r="E249" s="18">
        <v>626200</v>
      </c>
      <c r="F249" s="23">
        <f t="shared" si="4"/>
        <v>100</v>
      </c>
    </row>
    <row r="250" spans="2:6" ht="22.5" x14ac:dyDescent="0.25">
      <c r="B250" s="17" t="s">
        <v>494</v>
      </c>
      <c r="C250" s="17" t="s">
        <v>450</v>
      </c>
      <c r="D250" s="18">
        <v>40000</v>
      </c>
      <c r="E250" s="18">
        <v>40000</v>
      </c>
      <c r="F250" s="23">
        <f t="shared" si="4"/>
        <v>100</v>
      </c>
    </row>
    <row r="251" spans="2:6" x14ac:dyDescent="0.25">
      <c r="B251" s="14" t="s">
        <v>432</v>
      </c>
      <c r="C251" s="14" t="s">
        <v>568</v>
      </c>
      <c r="D251" s="15">
        <v>40756274.240000002</v>
      </c>
      <c r="E251" s="15">
        <v>13933836.789999999</v>
      </c>
      <c r="F251" s="23">
        <f t="shared" si="4"/>
        <v>34.188200589554178</v>
      </c>
    </row>
    <row r="252" spans="2:6" x14ac:dyDescent="0.25">
      <c r="B252" s="17" t="s">
        <v>495</v>
      </c>
      <c r="C252" s="17" t="s">
        <v>451</v>
      </c>
      <c r="D252" s="18">
        <v>2229600</v>
      </c>
      <c r="E252" s="18">
        <v>1339511.83</v>
      </c>
      <c r="F252" s="23">
        <f t="shared" si="4"/>
        <v>60.078571492644429</v>
      </c>
    </row>
    <row r="253" spans="2:6" x14ac:dyDescent="0.25">
      <c r="B253" s="17" t="s">
        <v>496</v>
      </c>
      <c r="C253" s="17" t="s">
        <v>453</v>
      </c>
      <c r="D253" s="18">
        <v>20763400</v>
      </c>
      <c r="E253" s="18">
        <v>11947674.960000001</v>
      </c>
      <c r="F253" s="23">
        <f t="shared" si="4"/>
        <v>57.54199678280051</v>
      </c>
    </row>
    <row r="254" spans="2:6" x14ac:dyDescent="0.25">
      <c r="B254" s="17" t="s">
        <v>497</v>
      </c>
      <c r="C254" s="17" t="s">
        <v>454</v>
      </c>
      <c r="D254" s="18">
        <v>12758361.84</v>
      </c>
      <c r="E254" s="18">
        <v>531650</v>
      </c>
      <c r="F254" s="23">
        <f t="shared" si="4"/>
        <v>4.1670710289245099</v>
      </c>
    </row>
    <row r="255" spans="2:6" x14ac:dyDescent="0.25">
      <c r="B255" s="17" t="s">
        <v>498</v>
      </c>
      <c r="C255" s="17" t="s">
        <v>455</v>
      </c>
      <c r="D255" s="18">
        <v>4284912.4000000004</v>
      </c>
      <c r="E255" s="18">
        <v>0</v>
      </c>
      <c r="F255" s="23">
        <f t="shared" si="4"/>
        <v>0</v>
      </c>
    </row>
    <row r="256" spans="2:6" x14ac:dyDescent="0.25">
      <c r="B256" s="17" t="s">
        <v>499</v>
      </c>
      <c r="C256" s="17" t="s">
        <v>456</v>
      </c>
      <c r="D256" s="18">
        <v>720000</v>
      </c>
      <c r="E256" s="18">
        <v>115000</v>
      </c>
      <c r="F256" s="23">
        <f t="shared" si="4"/>
        <v>15.972222222222221</v>
      </c>
    </row>
    <row r="257" spans="2:6" x14ac:dyDescent="0.25">
      <c r="B257" s="14" t="s">
        <v>434</v>
      </c>
      <c r="C257" s="14" t="s">
        <v>569</v>
      </c>
      <c r="D257" s="15">
        <v>96644228.890000001</v>
      </c>
      <c r="E257" s="15">
        <v>50947744.079999998</v>
      </c>
      <c r="F257" s="23">
        <f t="shared" si="4"/>
        <v>52.716799197589417</v>
      </c>
    </row>
    <row r="258" spans="2:6" x14ac:dyDescent="0.25">
      <c r="B258" s="17" t="s">
        <v>500</v>
      </c>
      <c r="C258" s="17" t="s">
        <v>457</v>
      </c>
      <c r="D258" s="18">
        <v>1931200</v>
      </c>
      <c r="E258" s="18">
        <v>556435.09</v>
      </c>
      <c r="F258" s="23">
        <f t="shared" si="4"/>
        <v>28.812918910521958</v>
      </c>
    </row>
    <row r="259" spans="2:6" x14ac:dyDescent="0.25">
      <c r="B259" s="17" t="s">
        <v>501</v>
      </c>
      <c r="C259" s="17" t="s">
        <v>458</v>
      </c>
      <c r="D259" s="18">
        <v>1565900</v>
      </c>
      <c r="E259" s="18">
        <v>110255.35</v>
      </c>
      <c r="F259" s="23">
        <f t="shared" si="4"/>
        <v>7.0410211380037042</v>
      </c>
    </row>
    <row r="260" spans="2:6" ht="22.5" x14ac:dyDescent="0.25">
      <c r="B260" s="17" t="s">
        <v>502</v>
      </c>
      <c r="C260" s="17" t="s">
        <v>459</v>
      </c>
      <c r="D260" s="18">
        <v>93147128.890000001</v>
      </c>
      <c r="E260" s="18">
        <v>50281053.640000001</v>
      </c>
      <c r="F260" s="23">
        <f t="shared" si="4"/>
        <v>53.980250641303471</v>
      </c>
    </row>
    <row r="261" spans="2:6" x14ac:dyDescent="0.25">
      <c r="B261" s="14" t="s">
        <v>436</v>
      </c>
      <c r="C261" s="14" t="s">
        <v>570</v>
      </c>
      <c r="D261" s="15">
        <v>1558700</v>
      </c>
      <c r="E261" s="15">
        <v>0</v>
      </c>
      <c r="F261" s="23">
        <f t="shared" si="4"/>
        <v>0</v>
      </c>
    </row>
    <row r="262" spans="2:6" ht="22.5" x14ac:dyDescent="0.25">
      <c r="B262" s="17" t="s">
        <v>503</v>
      </c>
      <c r="C262" s="17" t="s">
        <v>460</v>
      </c>
      <c r="D262" s="18">
        <v>426700</v>
      </c>
      <c r="E262" s="18">
        <v>0</v>
      </c>
      <c r="F262" s="23">
        <f t="shared" si="4"/>
        <v>0</v>
      </c>
    </row>
    <row r="263" spans="2:6" x14ac:dyDescent="0.25">
      <c r="B263" s="17" t="s">
        <v>504</v>
      </c>
      <c r="C263" s="17" t="s">
        <v>461</v>
      </c>
      <c r="D263" s="18">
        <v>1132000</v>
      </c>
      <c r="E263" s="18">
        <v>0</v>
      </c>
      <c r="F263" s="23">
        <f t="shared" si="4"/>
        <v>0</v>
      </c>
    </row>
    <row r="264" spans="2:6" x14ac:dyDescent="0.25">
      <c r="B264" s="14" t="s">
        <v>438</v>
      </c>
      <c r="C264" s="14" t="s">
        <v>571</v>
      </c>
      <c r="D264" s="15">
        <v>290654934.69999999</v>
      </c>
      <c r="E264" s="15">
        <v>159725689.68000001</v>
      </c>
      <c r="F264" s="23">
        <f t="shared" si="4"/>
        <v>54.953716799909543</v>
      </c>
    </row>
    <row r="265" spans="2:6" x14ac:dyDescent="0.25">
      <c r="B265" s="17" t="s">
        <v>505</v>
      </c>
      <c r="C265" s="17" t="s">
        <v>462</v>
      </c>
      <c r="D265" s="18">
        <v>63550439.829999998</v>
      </c>
      <c r="E265" s="18">
        <v>31478248.800000001</v>
      </c>
      <c r="F265" s="23">
        <f t="shared" si="4"/>
        <v>49.532700142132121</v>
      </c>
    </row>
    <row r="266" spans="2:6" x14ac:dyDescent="0.25">
      <c r="B266" s="17" t="s">
        <v>506</v>
      </c>
      <c r="C266" s="17" t="s">
        <v>463</v>
      </c>
      <c r="D266" s="18">
        <v>182753993.59999999</v>
      </c>
      <c r="E266" s="18">
        <v>103018125.88</v>
      </c>
      <c r="F266" s="23">
        <f t="shared" si="4"/>
        <v>56.369835674004122</v>
      </c>
    </row>
    <row r="267" spans="2:6" x14ac:dyDescent="0.25">
      <c r="B267" s="17" t="s">
        <v>507</v>
      </c>
      <c r="C267" s="17" t="s">
        <v>464</v>
      </c>
      <c r="D267" s="18">
        <v>23740492</v>
      </c>
      <c r="E267" s="18">
        <v>13577071.939999999</v>
      </c>
      <c r="F267" s="23">
        <f t="shared" si="4"/>
        <v>57.18951376407869</v>
      </c>
    </row>
    <row r="268" spans="2:6" x14ac:dyDescent="0.25">
      <c r="B268" s="17" t="s">
        <v>508</v>
      </c>
      <c r="C268" s="17" t="s">
        <v>465</v>
      </c>
      <c r="D268" s="18">
        <v>9008041</v>
      </c>
      <c r="E268" s="18">
        <v>4792546.62</v>
      </c>
      <c r="F268" s="23">
        <f t="shared" si="4"/>
        <v>53.202984089437422</v>
      </c>
    </row>
    <row r="269" spans="2:6" x14ac:dyDescent="0.25">
      <c r="B269" s="17" t="s">
        <v>509</v>
      </c>
      <c r="C269" s="17" t="s">
        <v>466</v>
      </c>
      <c r="D269" s="18">
        <v>11601968.27</v>
      </c>
      <c r="E269" s="18">
        <v>6859696.4400000004</v>
      </c>
      <c r="F269" s="23">
        <f t="shared" si="4"/>
        <v>59.125281851852542</v>
      </c>
    </row>
    <row r="270" spans="2:6" x14ac:dyDescent="0.25">
      <c r="B270" s="14" t="s">
        <v>452</v>
      </c>
      <c r="C270" s="14" t="s">
        <v>572</v>
      </c>
      <c r="D270" s="15">
        <v>59014149.859999999</v>
      </c>
      <c r="E270" s="15">
        <v>34489676.079999998</v>
      </c>
      <c r="F270" s="23">
        <f t="shared" si="4"/>
        <v>58.443061811142385</v>
      </c>
    </row>
    <row r="271" spans="2:6" x14ac:dyDescent="0.25">
      <c r="B271" s="17" t="s">
        <v>510</v>
      </c>
      <c r="C271" s="17" t="s">
        <v>467</v>
      </c>
      <c r="D271" s="18">
        <v>56908549.859999999</v>
      </c>
      <c r="E271" s="18">
        <v>33437010</v>
      </c>
      <c r="F271" s="23">
        <f t="shared" si="4"/>
        <v>58.75568799812676</v>
      </c>
    </row>
    <row r="272" spans="2:6" x14ac:dyDescent="0.25">
      <c r="B272" s="17" t="s">
        <v>511</v>
      </c>
      <c r="C272" s="17" t="s">
        <v>468</v>
      </c>
      <c r="D272" s="18">
        <v>2105600</v>
      </c>
      <c r="E272" s="18">
        <v>1052666.08</v>
      </c>
      <c r="F272" s="23">
        <f t="shared" si="4"/>
        <v>49.99363981762918</v>
      </c>
    </row>
    <row r="273" spans="2:6" x14ac:dyDescent="0.25">
      <c r="B273" s="14" t="s">
        <v>445</v>
      </c>
      <c r="C273" s="14" t="s">
        <v>573</v>
      </c>
      <c r="D273" s="15">
        <v>149500</v>
      </c>
      <c r="E273" s="15">
        <v>149500</v>
      </c>
      <c r="F273" s="23">
        <f t="shared" si="4"/>
        <v>100</v>
      </c>
    </row>
    <row r="274" spans="2:6" x14ac:dyDescent="0.25">
      <c r="B274" s="17" t="s">
        <v>512</v>
      </c>
      <c r="C274" s="17" t="s">
        <v>469</v>
      </c>
      <c r="D274" s="18">
        <v>149500</v>
      </c>
      <c r="E274" s="18">
        <v>149500</v>
      </c>
      <c r="F274" s="23">
        <f t="shared" si="4"/>
        <v>100</v>
      </c>
    </row>
    <row r="275" spans="2:6" x14ac:dyDescent="0.25">
      <c r="B275" s="14" t="s">
        <v>447</v>
      </c>
      <c r="C275" s="14" t="s">
        <v>574</v>
      </c>
      <c r="D275" s="15">
        <v>15138279.57</v>
      </c>
      <c r="E275" s="15">
        <v>7277437.4199999999</v>
      </c>
      <c r="F275" s="23">
        <f t="shared" si="4"/>
        <v>48.073081134146342</v>
      </c>
    </row>
    <row r="276" spans="2:6" x14ac:dyDescent="0.25">
      <c r="B276" s="17" t="s">
        <v>513</v>
      </c>
      <c r="C276" s="17" t="s">
        <v>470</v>
      </c>
      <c r="D276" s="18">
        <v>1500000</v>
      </c>
      <c r="E276" s="18">
        <v>1034963.57</v>
      </c>
      <c r="F276" s="23">
        <f t="shared" si="4"/>
        <v>68.997571333333326</v>
      </c>
    </row>
    <row r="277" spans="2:6" x14ac:dyDescent="0.25">
      <c r="B277" s="17" t="s">
        <v>514</v>
      </c>
      <c r="C277" s="17" t="s">
        <v>471</v>
      </c>
      <c r="D277" s="18">
        <v>12240979.57</v>
      </c>
      <c r="E277" s="18">
        <v>5742273.2199999997</v>
      </c>
      <c r="F277" s="23">
        <f t="shared" si="4"/>
        <v>46.910242657973818</v>
      </c>
    </row>
    <row r="278" spans="2:6" x14ac:dyDescent="0.25">
      <c r="B278" s="17" t="s">
        <v>515</v>
      </c>
      <c r="C278" s="17" t="s">
        <v>472</v>
      </c>
      <c r="D278" s="18">
        <v>327600</v>
      </c>
      <c r="E278" s="18">
        <v>110080.72</v>
      </c>
      <c r="F278" s="23">
        <f t="shared" si="4"/>
        <v>33.602173382173383</v>
      </c>
    </row>
    <row r="279" spans="2:6" x14ac:dyDescent="0.25">
      <c r="B279" s="17" t="s">
        <v>516</v>
      </c>
      <c r="C279" s="17" t="s">
        <v>473</v>
      </c>
      <c r="D279" s="18">
        <v>1069700</v>
      </c>
      <c r="E279" s="18">
        <v>390119.91</v>
      </c>
      <c r="F279" s="23">
        <f t="shared" si="4"/>
        <v>36.47002991492942</v>
      </c>
    </row>
    <row r="280" spans="2:6" x14ac:dyDescent="0.25">
      <c r="B280" s="14" t="s">
        <v>440</v>
      </c>
      <c r="C280" s="14" t="s">
        <v>575</v>
      </c>
      <c r="D280" s="15">
        <v>6017466</v>
      </c>
      <c r="E280" s="15">
        <v>3113440</v>
      </c>
      <c r="F280" s="23">
        <f t="shared" si="4"/>
        <v>51.74005137710791</v>
      </c>
    </row>
    <row r="281" spans="2:6" x14ac:dyDescent="0.25">
      <c r="B281" s="17" t="s">
        <v>517</v>
      </c>
      <c r="C281" s="17" t="s">
        <v>474</v>
      </c>
      <c r="D281" s="18">
        <v>6017466</v>
      </c>
      <c r="E281" s="18">
        <v>3113440</v>
      </c>
      <c r="F281" s="23">
        <f t="shared" si="4"/>
        <v>51.74005137710791</v>
      </c>
    </row>
    <row r="282" spans="2:6" ht="22.5" x14ac:dyDescent="0.25">
      <c r="B282" s="14" t="s">
        <v>442</v>
      </c>
      <c r="C282" s="14" t="s">
        <v>576</v>
      </c>
      <c r="D282" s="15">
        <v>50000</v>
      </c>
      <c r="E282" s="15">
        <v>0</v>
      </c>
      <c r="F282" s="23">
        <f t="shared" si="4"/>
        <v>0</v>
      </c>
    </row>
    <row r="283" spans="2:6" ht="22.5" x14ac:dyDescent="0.25">
      <c r="B283" s="17" t="s">
        <v>518</v>
      </c>
      <c r="C283" s="17" t="s">
        <v>475</v>
      </c>
      <c r="D283" s="18">
        <v>50000</v>
      </c>
      <c r="E283" s="18">
        <v>0</v>
      </c>
      <c r="F283" s="23">
        <f t="shared" si="4"/>
        <v>0</v>
      </c>
    </row>
    <row r="284" spans="2:6" ht="33.75" x14ac:dyDescent="0.25">
      <c r="B284" s="14" t="s">
        <v>449</v>
      </c>
      <c r="C284" s="14" t="s">
        <v>577</v>
      </c>
      <c r="D284" s="15">
        <v>61272517</v>
      </c>
      <c r="E284" s="15">
        <v>32264983.5</v>
      </c>
      <c r="F284" s="23">
        <f t="shared" si="4"/>
        <v>52.658165650351854</v>
      </c>
    </row>
    <row r="285" spans="2:6" ht="33.75" x14ac:dyDescent="0.25">
      <c r="B285" s="17" t="s">
        <v>519</v>
      </c>
      <c r="C285" s="17" t="s">
        <v>476</v>
      </c>
      <c r="D285" s="18">
        <v>55311200</v>
      </c>
      <c r="E285" s="18">
        <v>32264983.5</v>
      </c>
      <c r="F285" s="23">
        <f t="shared" si="4"/>
        <v>58.333544562403276</v>
      </c>
    </row>
    <row r="286" spans="2:6" x14ac:dyDescent="0.25">
      <c r="B286" s="17" t="s">
        <v>520</v>
      </c>
      <c r="C286" s="17" t="s">
        <v>477</v>
      </c>
      <c r="D286" s="18">
        <v>1940000</v>
      </c>
      <c r="E286" s="18">
        <v>0</v>
      </c>
      <c r="F286" s="23">
        <f t="shared" si="4"/>
        <v>0</v>
      </c>
    </row>
    <row r="287" spans="2:6" x14ac:dyDescent="0.25">
      <c r="B287" s="17" t="s">
        <v>521</v>
      </c>
      <c r="C287" s="17" t="s">
        <v>478</v>
      </c>
      <c r="D287" s="18">
        <v>4021317</v>
      </c>
      <c r="E287" s="18">
        <v>0</v>
      </c>
      <c r="F287" s="23">
        <f t="shared" si="4"/>
        <v>0</v>
      </c>
    </row>
    <row r="288" spans="2:6" x14ac:dyDescent="0.25">
      <c r="B288" s="19" t="s">
        <v>522</v>
      </c>
      <c r="C288" s="19"/>
      <c r="D288" s="20">
        <v>638078434.84000003</v>
      </c>
      <c r="E288" s="20">
        <v>341589463.06999999</v>
      </c>
      <c r="F288" s="23">
        <f t="shared" si="4"/>
        <v>53.534086786000614</v>
      </c>
    </row>
    <row r="290" spans="2:6" x14ac:dyDescent="0.25">
      <c r="C290" s="21" t="s">
        <v>524</v>
      </c>
    </row>
    <row r="292" spans="2:6" x14ac:dyDescent="0.25">
      <c r="B292" s="16"/>
      <c r="C292" s="16" t="s">
        <v>525</v>
      </c>
      <c r="D292" s="22">
        <v>3976193.6</v>
      </c>
      <c r="E292" s="22">
        <v>-15257606.869999999</v>
      </c>
      <c r="F292" s="23">
        <v>0</v>
      </c>
    </row>
    <row r="293" spans="2:6" ht="30" x14ac:dyDescent="0.25">
      <c r="B293" s="16"/>
      <c r="C293" s="24" t="s">
        <v>526</v>
      </c>
      <c r="D293" s="22">
        <v>0</v>
      </c>
      <c r="E293" s="22">
        <v>-15257606.869999999</v>
      </c>
      <c r="F293" s="23">
        <v>0</v>
      </c>
    </row>
    <row r="294" spans="2:6" ht="30" x14ac:dyDescent="0.25">
      <c r="B294" s="16" t="s">
        <v>527</v>
      </c>
      <c r="C294" s="24" t="s">
        <v>528</v>
      </c>
      <c r="D294" s="16">
        <v>0</v>
      </c>
      <c r="E294" s="22">
        <v>0</v>
      </c>
      <c r="F294" s="23">
        <v>0</v>
      </c>
    </row>
    <row r="295" spans="2:6" ht="30" x14ac:dyDescent="0.25">
      <c r="B295" s="16" t="s">
        <v>529</v>
      </c>
      <c r="C295" s="24" t="s">
        <v>530</v>
      </c>
      <c r="D295" s="22">
        <v>19000000</v>
      </c>
      <c r="E295" s="16">
        <v>0</v>
      </c>
      <c r="F295" s="23">
        <f t="shared" ref="F295:F312" si="5">E295/D295*100</f>
        <v>0</v>
      </c>
    </row>
    <row r="296" spans="2:6" ht="45" x14ac:dyDescent="0.25">
      <c r="B296" s="16" t="s">
        <v>531</v>
      </c>
      <c r="C296" s="24" t="s">
        <v>532</v>
      </c>
      <c r="D296" s="22">
        <v>19000000</v>
      </c>
      <c r="E296" s="16">
        <v>0</v>
      </c>
      <c r="F296" s="23">
        <f t="shared" si="5"/>
        <v>0</v>
      </c>
    </row>
    <row r="297" spans="2:6" ht="45" x14ac:dyDescent="0.25">
      <c r="B297" s="16" t="s">
        <v>533</v>
      </c>
      <c r="C297" s="24" t="s">
        <v>534</v>
      </c>
      <c r="D297" s="22">
        <v>-19000000</v>
      </c>
      <c r="E297" s="22">
        <v>0</v>
      </c>
      <c r="F297" s="23">
        <f t="shared" si="5"/>
        <v>0</v>
      </c>
    </row>
    <row r="298" spans="2:6" ht="60" x14ac:dyDescent="0.25">
      <c r="B298" s="16" t="s">
        <v>535</v>
      </c>
      <c r="C298" s="24" t="s">
        <v>536</v>
      </c>
      <c r="D298" s="22">
        <v>-19000000</v>
      </c>
      <c r="E298" s="22">
        <v>0</v>
      </c>
      <c r="F298" s="23">
        <f t="shared" si="5"/>
        <v>0</v>
      </c>
    </row>
    <row r="299" spans="2:6" ht="30" x14ac:dyDescent="0.25">
      <c r="B299" s="16" t="s">
        <v>537</v>
      </c>
      <c r="C299" s="24" t="s">
        <v>538</v>
      </c>
      <c r="D299" s="16">
        <v>0</v>
      </c>
      <c r="E299" s="16">
        <v>0</v>
      </c>
      <c r="F299" s="23">
        <v>0</v>
      </c>
    </row>
    <row r="300" spans="2:6" ht="45" x14ac:dyDescent="0.25">
      <c r="B300" s="16" t="s">
        <v>539</v>
      </c>
      <c r="C300" s="24" t="s">
        <v>540</v>
      </c>
      <c r="D300" s="16">
        <v>0</v>
      </c>
      <c r="E300" s="16">
        <v>0</v>
      </c>
      <c r="F300" s="23">
        <v>0</v>
      </c>
    </row>
    <row r="301" spans="2:6" ht="60" x14ac:dyDescent="0.25">
      <c r="B301" s="16" t="s">
        <v>541</v>
      </c>
      <c r="C301" s="24" t="s">
        <v>542</v>
      </c>
      <c r="D301" s="16">
        <v>0</v>
      </c>
      <c r="E301" s="16">
        <v>0</v>
      </c>
      <c r="F301" s="23">
        <v>0</v>
      </c>
    </row>
    <row r="302" spans="2:6" ht="60" x14ac:dyDescent="0.25">
      <c r="B302" s="16" t="s">
        <v>543</v>
      </c>
      <c r="C302" s="24" t="s">
        <v>544</v>
      </c>
      <c r="D302" s="16">
        <v>0</v>
      </c>
      <c r="E302" s="16">
        <v>0</v>
      </c>
      <c r="F302" s="23">
        <v>0</v>
      </c>
    </row>
    <row r="303" spans="2:6" ht="60" x14ac:dyDescent="0.25">
      <c r="B303" s="16" t="s">
        <v>545</v>
      </c>
      <c r="C303" s="24" t="s">
        <v>546</v>
      </c>
      <c r="D303" s="16">
        <v>0</v>
      </c>
      <c r="E303" s="16">
        <v>0</v>
      </c>
      <c r="F303" s="23">
        <v>0</v>
      </c>
    </row>
    <row r="304" spans="2:6" ht="30" x14ac:dyDescent="0.25">
      <c r="B304" s="16" t="s">
        <v>547</v>
      </c>
      <c r="C304" s="24" t="s">
        <v>548</v>
      </c>
      <c r="D304" s="22">
        <v>3976193.6</v>
      </c>
      <c r="E304" s="22">
        <v>-15257606.869999999</v>
      </c>
      <c r="F304" s="23">
        <v>0</v>
      </c>
    </row>
    <row r="305" spans="2:6" x14ac:dyDescent="0.25">
      <c r="B305" s="16" t="s">
        <v>549</v>
      </c>
      <c r="C305" s="24" t="s">
        <v>550</v>
      </c>
      <c r="D305" s="22">
        <v>-653102241.24000001</v>
      </c>
      <c r="E305" s="22">
        <v>-350658391.73000002</v>
      </c>
      <c r="F305" s="23">
        <f t="shared" si="5"/>
        <v>53.691194056267392</v>
      </c>
    </row>
    <row r="306" spans="2:6" x14ac:dyDescent="0.25">
      <c r="B306" s="16" t="s">
        <v>551</v>
      </c>
      <c r="C306" s="24" t="s">
        <v>552</v>
      </c>
      <c r="D306" s="22">
        <v>-653102241.24000001</v>
      </c>
      <c r="E306" s="22">
        <v>-350658391.73000002</v>
      </c>
      <c r="F306" s="23">
        <f t="shared" si="5"/>
        <v>53.691194056267392</v>
      </c>
    </row>
    <row r="307" spans="2:6" ht="30" x14ac:dyDescent="0.25">
      <c r="B307" s="16" t="s">
        <v>553</v>
      </c>
      <c r="C307" s="24" t="s">
        <v>554</v>
      </c>
      <c r="D307" s="22">
        <v>-653102241.24000001</v>
      </c>
      <c r="E307" s="22">
        <v>-350658391.73000002</v>
      </c>
      <c r="F307" s="23">
        <f t="shared" si="5"/>
        <v>53.691194056267392</v>
      </c>
    </row>
    <row r="308" spans="2:6" ht="30" x14ac:dyDescent="0.25">
      <c r="B308" s="16" t="s">
        <v>555</v>
      </c>
      <c r="C308" s="24" t="s">
        <v>556</v>
      </c>
      <c r="D308" s="22">
        <v>-653102241.24000001</v>
      </c>
      <c r="E308" s="22">
        <v>-350658391.73000002</v>
      </c>
      <c r="F308" s="23">
        <f t="shared" si="5"/>
        <v>53.691194056267392</v>
      </c>
    </row>
    <row r="309" spans="2:6" x14ac:dyDescent="0.25">
      <c r="B309" s="16" t="s">
        <v>557</v>
      </c>
      <c r="C309" s="24" t="s">
        <v>558</v>
      </c>
      <c r="D309" s="22">
        <v>657078434.84000003</v>
      </c>
      <c r="E309" s="22">
        <v>346297550.68000001</v>
      </c>
      <c r="F309" s="23">
        <f t="shared" si="5"/>
        <v>52.702620009789882</v>
      </c>
    </row>
    <row r="310" spans="2:6" ht="30" x14ac:dyDescent="0.25">
      <c r="B310" s="16" t="s">
        <v>559</v>
      </c>
      <c r="C310" s="24" t="s">
        <v>560</v>
      </c>
      <c r="D310" s="22">
        <v>657078434.84000003</v>
      </c>
      <c r="E310" s="22">
        <v>346297550.68000001</v>
      </c>
      <c r="F310" s="23">
        <f t="shared" si="5"/>
        <v>52.702620009789882</v>
      </c>
    </row>
    <row r="311" spans="2:6" ht="30" x14ac:dyDescent="0.25">
      <c r="B311" s="16" t="s">
        <v>561</v>
      </c>
      <c r="C311" s="24" t="s">
        <v>562</v>
      </c>
      <c r="D311" s="22">
        <v>657078434.84000003</v>
      </c>
      <c r="E311" s="22">
        <v>346297550.68000001</v>
      </c>
      <c r="F311" s="23">
        <f t="shared" si="5"/>
        <v>52.702620009789882</v>
      </c>
    </row>
    <row r="312" spans="2:6" ht="30" x14ac:dyDescent="0.25">
      <c r="B312" s="16" t="s">
        <v>563</v>
      </c>
      <c r="C312" s="24" t="s">
        <v>564</v>
      </c>
      <c r="D312" s="22">
        <v>657078434.84000003</v>
      </c>
      <c r="E312" s="22">
        <v>346297550.68000001</v>
      </c>
      <c r="F312" s="23">
        <f t="shared" si="5"/>
        <v>52.702620009789882</v>
      </c>
    </row>
  </sheetData>
  <mergeCells count="2">
    <mergeCell ref="B2:E2"/>
    <mergeCell ref="B4:E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2021-09-16T08:41:55Z</dcterms:modified>
</cp:coreProperties>
</file>